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5195" windowHeight="7935"/>
  </bookViews>
  <sheets>
    <sheet name="Resumen" sheetId="12" r:id="rId1"/>
    <sheet name="Listado de Proyectos" sheetId="4" r:id="rId2"/>
  </sheets>
  <definedNames>
    <definedName name="_xlnm.Print_Titles" localSheetId="1">'Listado de Proyectos'!$2:$6</definedName>
    <definedName name="_xlnm.Print_Titles" localSheetId="0">Resumen!$2:$6</definedName>
  </definedNames>
  <calcPr calcId="145621"/>
</workbook>
</file>

<file path=xl/calcChain.xml><?xml version="1.0" encoding="utf-8"?>
<calcChain xmlns="http://schemas.openxmlformats.org/spreadsheetml/2006/main">
  <c r="AT162" i="12" l="1"/>
  <c r="AS162" i="12"/>
  <c r="AT161" i="12"/>
  <c r="AS161" i="12"/>
  <c r="AT160" i="12"/>
  <c r="AS160" i="12"/>
  <c r="AT157" i="12"/>
  <c r="AS157" i="12"/>
  <c r="AT156" i="12"/>
  <c r="AS156" i="12"/>
  <c r="AT155" i="12"/>
  <c r="AS155" i="12"/>
  <c r="AT154" i="12"/>
  <c r="AS154" i="12"/>
  <c r="AT153" i="12"/>
  <c r="AS153" i="12"/>
  <c r="AT152" i="12"/>
  <c r="AS152" i="12"/>
  <c r="AT151" i="12"/>
  <c r="AS151" i="12"/>
  <c r="AT150" i="12"/>
  <c r="AS150" i="12"/>
  <c r="AT149" i="12"/>
  <c r="AS149" i="12"/>
  <c r="AT148" i="12"/>
  <c r="AS148" i="12"/>
  <c r="AT147" i="12"/>
  <c r="AS147" i="12"/>
  <c r="AR146" i="12"/>
  <c r="AQ146" i="12"/>
  <c r="AP146" i="12"/>
  <c r="AO146" i="12"/>
  <c r="AN146" i="12"/>
  <c r="AM146" i="12"/>
  <c r="AL146" i="12"/>
  <c r="AK146" i="12"/>
  <c r="AJ146" i="12"/>
  <c r="AI146" i="12"/>
  <c r="AH146" i="12"/>
  <c r="AG146" i="12"/>
  <c r="AF146" i="12"/>
  <c r="AE146" i="12"/>
  <c r="AD146" i="12"/>
  <c r="AC146" i="12"/>
  <c r="AB146" i="12"/>
  <c r="AA146" i="12"/>
  <c r="Z146" i="12"/>
  <c r="Y146" i="12"/>
  <c r="X146" i="12"/>
  <c r="W146" i="12"/>
  <c r="AT146" i="12" s="1"/>
  <c r="V146" i="12"/>
  <c r="U146" i="12"/>
  <c r="T146" i="12"/>
  <c r="S146" i="12"/>
  <c r="R146" i="12"/>
  <c r="Q146" i="12"/>
  <c r="P146" i="12"/>
  <c r="O146" i="12"/>
  <c r="N146" i="12"/>
  <c r="M146" i="12"/>
  <c r="L146" i="12"/>
  <c r="K146" i="12"/>
  <c r="J146" i="12"/>
  <c r="AS146" i="12" s="1"/>
  <c r="I146" i="12"/>
  <c r="H146" i="12"/>
  <c r="G146" i="12"/>
  <c r="F146" i="12"/>
  <c r="E146" i="12"/>
  <c r="D146" i="12"/>
  <c r="C146" i="12"/>
  <c r="B146" i="12"/>
  <c r="AT143" i="12"/>
  <c r="AM143" i="12"/>
  <c r="AI143" i="12"/>
  <c r="AE143" i="12"/>
  <c r="AA143" i="12"/>
  <c r="R143" i="12"/>
  <c r="N143" i="12"/>
  <c r="J143" i="12"/>
  <c r="AS143" i="12" s="1"/>
  <c r="F143" i="12"/>
  <c r="AT142" i="12"/>
  <c r="AM142" i="12"/>
  <c r="AI142" i="12"/>
  <c r="AE142" i="12"/>
  <c r="AA142" i="12"/>
  <c r="R142" i="12"/>
  <c r="N142" i="12"/>
  <c r="J142" i="12"/>
  <c r="AS142" i="12" s="1"/>
  <c r="F142" i="12"/>
  <c r="AT141" i="12"/>
  <c r="AM141" i="12"/>
  <c r="AI141" i="12"/>
  <c r="AE141" i="12"/>
  <c r="AA141" i="12"/>
  <c r="R141" i="12"/>
  <c r="N141" i="12"/>
  <c r="J141" i="12"/>
  <c r="AS141" i="12" s="1"/>
  <c r="F141" i="12"/>
  <c r="AT140" i="12"/>
  <c r="AM140" i="12"/>
  <c r="AI140" i="12"/>
  <c r="AE140" i="12"/>
  <c r="AA140" i="12"/>
  <c r="R140" i="12"/>
  <c r="N140" i="12"/>
  <c r="J140" i="12"/>
  <c r="AS140" i="12" s="1"/>
  <c r="F140" i="12"/>
  <c r="AT139" i="12"/>
  <c r="AM139" i="12"/>
  <c r="AI139" i="12"/>
  <c r="AE139" i="12"/>
  <c r="AA139" i="12"/>
  <c r="R139" i="12"/>
  <c r="N139" i="12"/>
  <c r="J139" i="12"/>
  <c r="AS139" i="12" s="1"/>
  <c r="F139" i="12"/>
  <c r="AT138" i="12"/>
  <c r="AM138" i="12"/>
  <c r="AI138" i="12"/>
  <c r="AE138" i="12"/>
  <c r="AA138" i="12"/>
  <c r="R138" i="12"/>
  <c r="N138" i="12"/>
  <c r="J138" i="12"/>
  <c r="AS138" i="12" s="1"/>
  <c r="F138" i="12"/>
  <c r="AM137" i="12"/>
  <c r="AI137" i="12"/>
  <c r="AE137" i="12"/>
  <c r="AA137" i="12"/>
  <c r="AN137" i="12" s="1"/>
  <c r="R137" i="12"/>
  <c r="N137" i="12"/>
  <c r="J137" i="12"/>
  <c r="AS137" i="12" s="1"/>
  <c r="F137" i="12"/>
  <c r="S137" i="12" s="1"/>
  <c r="AM136" i="12"/>
  <c r="AL136" i="12"/>
  <c r="AK136" i="12"/>
  <c r="AK131" i="12" s="1"/>
  <c r="AJ136" i="12"/>
  <c r="AI136" i="12"/>
  <c r="AH136" i="12"/>
  <c r="AG136" i="12"/>
  <c r="AG131" i="12" s="1"/>
  <c r="AF136" i="12"/>
  <c r="AE136" i="12"/>
  <c r="AD136" i="12"/>
  <c r="AC136" i="12"/>
  <c r="AC131" i="12" s="1"/>
  <c r="AB136" i="12"/>
  <c r="AA136" i="12"/>
  <c r="Z136" i="12"/>
  <c r="Y136" i="12"/>
  <c r="Y131" i="12" s="1"/>
  <c r="X136" i="12"/>
  <c r="R136" i="12"/>
  <c r="Q136" i="12"/>
  <c r="P136" i="12"/>
  <c r="P131" i="12" s="1"/>
  <c r="O136" i="12"/>
  <c r="N136" i="12"/>
  <c r="M136" i="12"/>
  <c r="L136" i="12"/>
  <c r="K136" i="12"/>
  <c r="J136" i="12"/>
  <c r="AS136" i="12" s="1"/>
  <c r="I136" i="12"/>
  <c r="H136" i="12"/>
  <c r="H131" i="12" s="1"/>
  <c r="G136" i="12"/>
  <c r="F136" i="12"/>
  <c r="E136" i="12"/>
  <c r="D136" i="12"/>
  <c r="C136" i="12"/>
  <c r="B136" i="12"/>
  <c r="AT135" i="12"/>
  <c r="AM135" i="12"/>
  <c r="AI135" i="12"/>
  <c r="AE135" i="12"/>
  <c r="AA135" i="12"/>
  <c r="R135" i="12"/>
  <c r="N135" i="12"/>
  <c r="J135" i="12"/>
  <c r="AS135" i="12" s="1"/>
  <c r="F135" i="12"/>
  <c r="AT134" i="12"/>
  <c r="AM134" i="12"/>
  <c r="AI134" i="12"/>
  <c r="AE134" i="12"/>
  <c r="AA134" i="12"/>
  <c r="R134" i="12"/>
  <c r="N134" i="12"/>
  <c r="J134" i="12"/>
  <c r="AS134" i="12" s="1"/>
  <c r="F134" i="12"/>
  <c r="AT133" i="12"/>
  <c r="AM133" i="12"/>
  <c r="AM131" i="12" s="1"/>
  <c r="AI133" i="12"/>
  <c r="AE133" i="12"/>
  <c r="AE131" i="12" s="1"/>
  <c r="AA133" i="12"/>
  <c r="R133" i="12"/>
  <c r="R131" i="12" s="1"/>
  <c r="N133" i="12"/>
  <c r="J133" i="12"/>
  <c r="AS133" i="12" s="1"/>
  <c r="F133" i="12"/>
  <c r="AT132" i="12"/>
  <c r="AM132" i="12"/>
  <c r="AI132" i="12"/>
  <c r="AI131" i="12" s="1"/>
  <c r="AE132" i="12"/>
  <c r="AA132" i="12"/>
  <c r="AA131" i="12" s="1"/>
  <c r="R132" i="12"/>
  <c r="N132" i="12"/>
  <c r="N131" i="12" s="1"/>
  <c r="J132" i="12"/>
  <c r="AS132" i="12" s="1"/>
  <c r="F132" i="12"/>
  <c r="F131" i="12" s="1"/>
  <c r="AL131" i="12"/>
  <c r="AJ131" i="12"/>
  <c r="AH131" i="12"/>
  <c r="AF131" i="12"/>
  <c r="AD131" i="12"/>
  <c r="AB131" i="12"/>
  <c r="Z131" i="12"/>
  <c r="X131" i="12"/>
  <c r="Q131" i="12"/>
  <c r="O131" i="12"/>
  <c r="M131" i="12"/>
  <c r="L131" i="12"/>
  <c r="K131" i="12"/>
  <c r="I131" i="12"/>
  <c r="G131" i="12"/>
  <c r="E131" i="12"/>
  <c r="D131" i="12"/>
  <c r="C131" i="12"/>
  <c r="B131" i="12"/>
  <c r="AT128" i="12"/>
  <c r="AM128" i="12"/>
  <c r="AI128" i="12"/>
  <c r="AE128" i="12"/>
  <c r="AA128" i="12"/>
  <c r="R128" i="12"/>
  <c r="N128" i="12"/>
  <c r="J128" i="12"/>
  <c r="AS128" i="12" s="1"/>
  <c r="F128" i="12"/>
  <c r="AT127" i="12"/>
  <c r="AM127" i="12"/>
  <c r="AI127" i="12"/>
  <c r="AE127" i="12"/>
  <c r="AA127" i="12"/>
  <c r="R127" i="12"/>
  <c r="N127" i="12"/>
  <c r="J127" i="12"/>
  <c r="AS127" i="12" s="1"/>
  <c r="F127" i="12"/>
  <c r="AT126" i="12"/>
  <c r="AM126" i="12"/>
  <c r="AI126" i="12"/>
  <c r="AE126" i="12"/>
  <c r="AA126" i="12"/>
  <c r="R126" i="12"/>
  <c r="N126" i="12"/>
  <c r="J126" i="12"/>
  <c r="AS126" i="12" s="1"/>
  <c r="F126" i="12"/>
  <c r="AT125" i="12"/>
  <c r="AM125" i="12"/>
  <c r="AI125" i="12"/>
  <c r="AE125" i="12"/>
  <c r="AA125" i="12"/>
  <c r="R125" i="12"/>
  <c r="N125" i="12"/>
  <c r="J125" i="12"/>
  <c r="AS125" i="12" s="1"/>
  <c r="F125" i="12"/>
  <c r="AT124" i="12"/>
  <c r="AM124" i="12"/>
  <c r="AI124" i="12"/>
  <c r="AE124" i="12"/>
  <c r="AA124" i="12"/>
  <c r="R124" i="12"/>
  <c r="N124" i="12"/>
  <c r="J124" i="12"/>
  <c r="AS124" i="12" s="1"/>
  <c r="F124" i="12"/>
  <c r="AT123" i="12"/>
  <c r="AM123" i="12"/>
  <c r="AI123" i="12"/>
  <c r="AE123" i="12"/>
  <c r="AA123" i="12"/>
  <c r="R123" i="12"/>
  <c r="N123" i="12"/>
  <c r="J123" i="12"/>
  <c r="AS123" i="12" s="1"/>
  <c r="F123" i="12"/>
  <c r="AM122" i="12"/>
  <c r="AI122" i="12"/>
  <c r="AI121" i="12" s="1"/>
  <c r="AE122" i="12"/>
  <c r="AA122" i="12"/>
  <c r="AN122" i="12" s="1"/>
  <c r="R122" i="12"/>
  <c r="N122" i="12"/>
  <c r="N121" i="12" s="1"/>
  <c r="J122" i="12"/>
  <c r="AS122" i="12" s="1"/>
  <c r="F122" i="12"/>
  <c r="S122" i="12" s="1"/>
  <c r="AM121" i="12"/>
  <c r="AL121" i="12"/>
  <c r="AK121" i="12"/>
  <c r="AJ121" i="12"/>
  <c r="AH121" i="12"/>
  <c r="AG121" i="12"/>
  <c r="AF121" i="12"/>
  <c r="AE121" i="12"/>
  <c r="AD121" i="12"/>
  <c r="AC121" i="12"/>
  <c r="AB121" i="12"/>
  <c r="Z121" i="12"/>
  <c r="Y121" i="12"/>
  <c r="X121" i="12"/>
  <c r="R121" i="12"/>
  <c r="Q121" i="12"/>
  <c r="P121" i="12"/>
  <c r="O121" i="12"/>
  <c r="M121" i="12"/>
  <c r="L121" i="12"/>
  <c r="K121" i="12"/>
  <c r="J121" i="12"/>
  <c r="AS121" i="12" s="1"/>
  <c r="I121" i="12"/>
  <c r="H121" i="12"/>
  <c r="G121" i="12"/>
  <c r="E121" i="12"/>
  <c r="D121" i="12"/>
  <c r="C121" i="12"/>
  <c r="B121" i="12"/>
  <c r="AT120" i="12"/>
  <c r="AM120" i="12"/>
  <c r="AI120" i="12"/>
  <c r="AE120" i="12"/>
  <c r="AA120" i="12"/>
  <c r="R120" i="12"/>
  <c r="N120" i="12"/>
  <c r="J120" i="12"/>
  <c r="AS120" i="12" s="1"/>
  <c r="F120" i="12"/>
  <c r="AT119" i="12"/>
  <c r="AM119" i="12"/>
  <c r="AI119" i="12"/>
  <c r="AE119" i="12"/>
  <c r="AE116" i="12" s="1"/>
  <c r="AA119" i="12"/>
  <c r="R119" i="12"/>
  <c r="R116" i="12" s="1"/>
  <c r="N119" i="12"/>
  <c r="J119" i="12"/>
  <c r="AS119" i="12" s="1"/>
  <c r="F119" i="12"/>
  <c r="AT118" i="12"/>
  <c r="AM118" i="12"/>
  <c r="AM116" i="12" s="1"/>
  <c r="AI118" i="12"/>
  <c r="AI116" i="12" s="1"/>
  <c r="AE118" i="12"/>
  <c r="AA118" i="12"/>
  <c r="R118" i="12"/>
  <c r="N118" i="12"/>
  <c r="N116" i="12" s="1"/>
  <c r="J118" i="12"/>
  <c r="AS118" i="12" s="1"/>
  <c r="F118" i="12"/>
  <c r="AS117" i="12"/>
  <c r="S117" i="12"/>
  <c r="T117" i="12" s="1"/>
  <c r="AL116" i="12"/>
  <c r="AK116" i="12"/>
  <c r="AJ116" i="12"/>
  <c r="AH116" i="12"/>
  <c r="AG116" i="12"/>
  <c r="AF116" i="12"/>
  <c r="AD116" i="12"/>
  <c r="AC116" i="12"/>
  <c r="AB116" i="12"/>
  <c r="Z116" i="12"/>
  <c r="Y116" i="12"/>
  <c r="X116" i="12"/>
  <c r="Q116" i="12"/>
  <c r="P116" i="12"/>
  <c r="O116" i="12"/>
  <c r="M116" i="12"/>
  <c r="L116" i="12"/>
  <c r="K116" i="12"/>
  <c r="I116" i="12"/>
  <c r="H116" i="12"/>
  <c r="G116" i="12"/>
  <c r="E116" i="12"/>
  <c r="D116" i="12"/>
  <c r="C116" i="12"/>
  <c r="B116" i="12"/>
  <c r="AM113" i="12"/>
  <c r="AI113" i="12"/>
  <c r="AI112" i="12" s="1"/>
  <c r="AE113" i="12"/>
  <c r="AE112" i="12" s="1"/>
  <c r="AA113" i="12"/>
  <c r="AN113" i="12" s="1"/>
  <c r="R113" i="12"/>
  <c r="N113" i="12"/>
  <c r="N112" i="12" s="1"/>
  <c r="J113" i="12"/>
  <c r="AS113" i="12" s="1"/>
  <c r="F113" i="12"/>
  <c r="S113" i="12" s="1"/>
  <c r="AM112" i="12"/>
  <c r="AL112" i="12"/>
  <c r="AK112" i="12"/>
  <c r="AJ112" i="12"/>
  <c r="AH112" i="12"/>
  <c r="AG112" i="12"/>
  <c r="AF112" i="12"/>
  <c r="AD112" i="12"/>
  <c r="AC112" i="12"/>
  <c r="AB112" i="12"/>
  <c r="Z112" i="12"/>
  <c r="Y112" i="12"/>
  <c r="X112" i="12"/>
  <c r="R112" i="12"/>
  <c r="Q112" i="12"/>
  <c r="P112" i="12"/>
  <c r="O112" i="12"/>
  <c r="M112" i="12"/>
  <c r="L112" i="12"/>
  <c r="K112" i="12"/>
  <c r="I112" i="12"/>
  <c r="H112" i="12"/>
  <c r="G112" i="12"/>
  <c r="E112" i="12"/>
  <c r="D112" i="12"/>
  <c r="C112" i="12"/>
  <c r="B112" i="12"/>
  <c r="AS111" i="12"/>
  <c r="S111" i="12"/>
  <c r="T111" i="12" s="1"/>
  <c r="U111" i="12" s="1"/>
  <c r="V111" i="12" s="1"/>
  <c r="W111" i="12" s="1"/>
  <c r="AT111" i="12" s="1"/>
  <c r="AM110" i="12"/>
  <c r="AI110" i="12"/>
  <c r="AI109" i="12" s="1"/>
  <c r="AE110" i="12"/>
  <c r="AE109" i="12" s="1"/>
  <c r="AA110" i="12"/>
  <c r="AN110" i="12" s="1"/>
  <c r="R110" i="12"/>
  <c r="N110" i="12"/>
  <c r="N109" i="12" s="1"/>
  <c r="J110" i="12"/>
  <c r="AS110" i="12" s="1"/>
  <c r="F110" i="12"/>
  <c r="S110" i="12" s="1"/>
  <c r="AM109" i="12"/>
  <c r="AL109" i="12"/>
  <c r="AK109" i="12"/>
  <c r="AJ109" i="12"/>
  <c r="AH109" i="12"/>
  <c r="AG109" i="12"/>
  <c r="AF109" i="12"/>
  <c r="AD109" i="12"/>
  <c r="AC109" i="12"/>
  <c r="AB109" i="12"/>
  <c r="Z109" i="12"/>
  <c r="Y109" i="12"/>
  <c r="X109" i="12"/>
  <c r="R109" i="12"/>
  <c r="Q109" i="12"/>
  <c r="P109" i="12"/>
  <c r="O109" i="12"/>
  <c r="M109" i="12"/>
  <c r="L109" i="12"/>
  <c r="K109" i="12"/>
  <c r="I109" i="12"/>
  <c r="H109" i="12"/>
  <c r="G109" i="12"/>
  <c r="E109" i="12"/>
  <c r="D109" i="12"/>
  <c r="C109" i="12"/>
  <c r="B109" i="12"/>
  <c r="AM108" i="12"/>
  <c r="AI108" i="12"/>
  <c r="AE108" i="12"/>
  <c r="AA108" i="12"/>
  <c r="AN108" i="12" s="1"/>
  <c r="R108" i="12"/>
  <c r="N108" i="12"/>
  <c r="J108" i="12"/>
  <c r="AS108" i="12" s="1"/>
  <c r="F108" i="12"/>
  <c r="S108" i="12" s="1"/>
  <c r="AM107" i="12"/>
  <c r="AI107" i="12"/>
  <c r="AE107" i="12"/>
  <c r="AA107" i="12"/>
  <c r="AN107" i="12" s="1"/>
  <c r="R107" i="12"/>
  <c r="N107" i="12"/>
  <c r="J107" i="12"/>
  <c r="AS107" i="12" s="1"/>
  <c r="F107" i="12"/>
  <c r="S107" i="12" s="1"/>
  <c r="AM106" i="12"/>
  <c r="AI106" i="12"/>
  <c r="AI105" i="12" s="1"/>
  <c r="AE106" i="12"/>
  <c r="AE105" i="12" s="1"/>
  <c r="AA106" i="12"/>
  <c r="AN106" i="12" s="1"/>
  <c r="R106" i="12"/>
  <c r="N106" i="12"/>
  <c r="N105" i="12" s="1"/>
  <c r="J106" i="12"/>
  <c r="AS106" i="12" s="1"/>
  <c r="F106" i="12"/>
  <c r="S106" i="12" s="1"/>
  <c r="AM105" i="12"/>
  <c r="AL105" i="12"/>
  <c r="AK105" i="12"/>
  <c r="AJ105" i="12"/>
  <c r="AH105" i="12"/>
  <c r="AG105" i="12"/>
  <c r="AF105" i="12"/>
  <c r="AD105" i="12"/>
  <c r="AC105" i="12"/>
  <c r="AB105" i="12"/>
  <c r="Z105" i="12"/>
  <c r="Y105" i="12"/>
  <c r="X105" i="12"/>
  <c r="R105" i="12"/>
  <c r="Q105" i="12"/>
  <c r="P105" i="12"/>
  <c r="O105" i="12"/>
  <c r="M105" i="12"/>
  <c r="L105" i="12"/>
  <c r="K105" i="12"/>
  <c r="I105" i="12"/>
  <c r="H105" i="12"/>
  <c r="G105" i="12"/>
  <c r="E105" i="12"/>
  <c r="D105" i="12"/>
  <c r="C105" i="12"/>
  <c r="B105" i="12"/>
  <c r="AS104" i="12"/>
  <c r="S104" i="12"/>
  <c r="T104" i="12" s="1"/>
  <c r="U104" i="12" s="1"/>
  <c r="V104" i="12" s="1"/>
  <c r="W104" i="12" s="1"/>
  <c r="AT104" i="12" s="1"/>
  <c r="AS103" i="12"/>
  <c r="S103" i="12"/>
  <c r="T103" i="12" s="1"/>
  <c r="U103" i="12" s="1"/>
  <c r="V103" i="12" s="1"/>
  <c r="W103" i="12" s="1"/>
  <c r="AT103" i="12" s="1"/>
  <c r="AM102" i="12"/>
  <c r="AI102" i="12"/>
  <c r="AE102" i="12"/>
  <c r="AA102" i="12"/>
  <c r="AN102" i="12" s="1"/>
  <c r="R102" i="12"/>
  <c r="N102" i="12"/>
  <c r="J102" i="12"/>
  <c r="AS102" i="12" s="1"/>
  <c r="F102" i="12"/>
  <c r="S102" i="12" s="1"/>
  <c r="AM101" i="12"/>
  <c r="AI101" i="12"/>
  <c r="AI100" i="12" s="1"/>
  <c r="AI97" i="12" s="1"/>
  <c r="AE101" i="12"/>
  <c r="AA101" i="12"/>
  <c r="AN101" i="12" s="1"/>
  <c r="R101" i="12"/>
  <c r="N101" i="12"/>
  <c r="N100" i="12" s="1"/>
  <c r="N97" i="12" s="1"/>
  <c r="J101" i="12"/>
  <c r="AS101" i="12" s="1"/>
  <c r="F101" i="12"/>
  <c r="S101" i="12" s="1"/>
  <c r="AM100" i="12"/>
  <c r="AL100" i="12"/>
  <c r="AK100" i="12"/>
  <c r="AJ100" i="12"/>
  <c r="AJ97" i="12" s="1"/>
  <c r="AH100" i="12"/>
  <c r="AH97" i="12" s="1"/>
  <c r="AG100" i="12"/>
  <c r="AG97" i="12" s="1"/>
  <c r="AF100" i="12"/>
  <c r="AF97" i="12" s="1"/>
  <c r="AE100" i="12"/>
  <c r="AD100" i="12"/>
  <c r="AC100" i="12"/>
  <c r="AC97" i="12" s="1"/>
  <c r="AB100" i="12"/>
  <c r="AB97" i="12" s="1"/>
  <c r="Z100" i="12"/>
  <c r="Z97" i="12" s="1"/>
  <c r="Y100" i="12"/>
  <c r="X100" i="12"/>
  <c r="X97" i="12" s="1"/>
  <c r="R100" i="12"/>
  <c r="Q100" i="12"/>
  <c r="P100" i="12"/>
  <c r="O100" i="12"/>
  <c r="O97" i="12" s="1"/>
  <c r="M100" i="12"/>
  <c r="M97" i="12" s="1"/>
  <c r="L100" i="12"/>
  <c r="L97" i="12" s="1"/>
  <c r="K100" i="12"/>
  <c r="K97" i="12" s="1"/>
  <c r="J100" i="12"/>
  <c r="AS100" i="12" s="1"/>
  <c r="I100" i="12"/>
  <c r="H100" i="12"/>
  <c r="H97" i="12" s="1"/>
  <c r="G100" i="12"/>
  <c r="G97" i="12" s="1"/>
  <c r="E100" i="12"/>
  <c r="E97" i="12" s="1"/>
  <c r="D100" i="12"/>
  <c r="C100" i="12"/>
  <c r="C97" i="12" s="1"/>
  <c r="B100" i="12"/>
  <c r="AS99" i="12"/>
  <c r="S99" i="12"/>
  <c r="T99" i="12" s="1"/>
  <c r="U99" i="12" s="1"/>
  <c r="V99" i="12" s="1"/>
  <c r="W99" i="12" s="1"/>
  <c r="AT99" i="12" s="1"/>
  <c r="AS98" i="12"/>
  <c r="S98" i="12"/>
  <c r="T98" i="12" s="1"/>
  <c r="AL97" i="12"/>
  <c r="AD97" i="12"/>
  <c r="Q97" i="12"/>
  <c r="I97" i="12"/>
  <c r="AM94" i="12"/>
  <c r="AI94" i="12"/>
  <c r="AE94" i="12"/>
  <c r="AA94" i="12"/>
  <c r="AN94" i="12" s="1"/>
  <c r="R94" i="12"/>
  <c r="N94" i="12"/>
  <c r="J94" i="12"/>
  <c r="AS94" i="12" s="1"/>
  <c r="F94" i="12"/>
  <c r="S94" i="12" s="1"/>
  <c r="AM93" i="12"/>
  <c r="AL93" i="12"/>
  <c r="AK93" i="12"/>
  <c r="AJ93" i="12"/>
  <c r="AI93" i="12"/>
  <c r="AH93" i="12"/>
  <c r="AG93" i="12"/>
  <c r="AF93" i="12"/>
  <c r="AE93" i="12"/>
  <c r="AD93" i="12"/>
  <c r="AC93" i="12"/>
  <c r="AB93" i="12"/>
  <c r="AA93" i="12"/>
  <c r="Z93" i="12"/>
  <c r="Y93" i="12"/>
  <c r="X93" i="12"/>
  <c r="R93" i="12"/>
  <c r="Q93" i="12"/>
  <c r="P93" i="12"/>
  <c r="O93" i="12"/>
  <c r="N93" i="12"/>
  <c r="M93" i="12"/>
  <c r="L93" i="12"/>
  <c r="K93" i="12"/>
  <c r="J93" i="12"/>
  <c r="AS93" i="12" s="1"/>
  <c r="I93" i="12"/>
  <c r="H93" i="12"/>
  <c r="G93" i="12"/>
  <c r="F93" i="12"/>
  <c r="E93" i="12"/>
  <c r="D93" i="12"/>
  <c r="C93" i="12"/>
  <c r="B93" i="12"/>
  <c r="AM92" i="12"/>
  <c r="AI92" i="12"/>
  <c r="AE92" i="12"/>
  <c r="AA92" i="12"/>
  <c r="AN92" i="12" s="1"/>
  <c r="AO92" i="12" s="1"/>
  <c r="AP92" i="12" s="1"/>
  <c r="AQ92" i="12" s="1"/>
  <c r="AR92" i="12" s="1"/>
  <c r="R92" i="12"/>
  <c r="N92" i="12"/>
  <c r="J92" i="12"/>
  <c r="AS92" i="12" s="1"/>
  <c r="F92" i="12"/>
  <c r="S92" i="12" s="1"/>
  <c r="T92" i="12" s="1"/>
  <c r="U92" i="12" s="1"/>
  <c r="V92" i="12" s="1"/>
  <c r="W92" i="12" s="1"/>
  <c r="AT92" i="12" s="1"/>
  <c r="AM91" i="12"/>
  <c r="AI91" i="12"/>
  <c r="AE91" i="12"/>
  <c r="AA91" i="12"/>
  <c r="AN91" i="12" s="1"/>
  <c r="AO91" i="12" s="1"/>
  <c r="AP91" i="12" s="1"/>
  <c r="AQ91" i="12" s="1"/>
  <c r="AR91" i="12" s="1"/>
  <c r="R91" i="12"/>
  <c r="N91" i="12"/>
  <c r="J91" i="12"/>
  <c r="AS91" i="12" s="1"/>
  <c r="F91" i="12"/>
  <c r="S91" i="12" s="1"/>
  <c r="T91" i="12" s="1"/>
  <c r="U91" i="12" s="1"/>
  <c r="V91" i="12" s="1"/>
  <c r="W91" i="12" s="1"/>
  <c r="AT91" i="12" s="1"/>
  <c r="AM90" i="12"/>
  <c r="AI90" i="12"/>
  <c r="AE90" i="12"/>
  <c r="AA90" i="12"/>
  <c r="AN90" i="12" s="1"/>
  <c r="AO90" i="12" s="1"/>
  <c r="AP90" i="12" s="1"/>
  <c r="AQ90" i="12" s="1"/>
  <c r="AR90" i="12" s="1"/>
  <c r="R90" i="12"/>
  <c r="N90" i="12"/>
  <c r="J90" i="12"/>
  <c r="AS90" i="12" s="1"/>
  <c r="F90" i="12"/>
  <c r="S90" i="12" s="1"/>
  <c r="T90" i="12" s="1"/>
  <c r="U90" i="12" s="1"/>
  <c r="V90" i="12" s="1"/>
  <c r="W90" i="12" s="1"/>
  <c r="AT90" i="12" s="1"/>
  <c r="AM89" i="12"/>
  <c r="AI89" i="12"/>
  <c r="AI88" i="12" s="1"/>
  <c r="AE89" i="12"/>
  <c r="AA89" i="12"/>
  <c r="AN89" i="12" s="1"/>
  <c r="R89" i="12"/>
  <c r="R88" i="12" s="1"/>
  <c r="N89" i="12"/>
  <c r="N88" i="12" s="1"/>
  <c r="J89" i="12"/>
  <c r="AS89" i="12" s="1"/>
  <c r="F89" i="12"/>
  <c r="S89" i="12" s="1"/>
  <c r="AM88" i="12"/>
  <c r="AL88" i="12"/>
  <c r="AK88" i="12"/>
  <c r="AJ88" i="12"/>
  <c r="AH88" i="12"/>
  <c r="AG88" i="12"/>
  <c r="AF88" i="12"/>
  <c r="AE88" i="12"/>
  <c r="AD88" i="12"/>
  <c r="AC88" i="12"/>
  <c r="AB88" i="12"/>
  <c r="Z88" i="12"/>
  <c r="Y88" i="12"/>
  <c r="X88" i="12"/>
  <c r="Q88" i="12"/>
  <c r="P88" i="12"/>
  <c r="O88" i="12"/>
  <c r="M88" i="12"/>
  <c r="L88" i="12"/>
  <c r="K88" i="12"/>
  <c r="J88" i="12"/>
  <c r="I88" i="12"/>
  <c r="H88" i="12"/>
  <c r="G88" i="12"/>
  <c r="E88" i="12"/>
  <c r="D88" i="12"/>
  <c r="C88" i="12"/>
  <c r="B88" i="12"/>
  <c r="AM87" i="12"/>
  <c r="AI87" i="12"/>
  <c r="AE87" i="12"/>
  <c r="AA87" i="12"/>
  <c r="AN87" i="12" s="1"/>
  <c r="R87" i="12"/>
  <c r="N87" i="12"/>
  <c r="J87" i="12"/>
  <c r="AS87" i="12" s="1"/>
  <c r="F87" i="12"/>
  <c r="S87" i="12" s="1"/>
  <c r="AM86" i="12"/>
  <c r="AI86" i="12"/>
  <c r="AE86" i="12"/>
  <c r="AE85" i="12" s="1"/>
  <c r="AA86" i="12"/>
  <c r="AN86" i="12" s="1"/>
  <c r="R86" i="12"/>
  <c r="N86" i="12"/>
  <c r="J86" i="12"/>
  <c r="AS86" i="12" s="1"/>
  <c r="F86" i="12"/>
  <c r="S86" i="12" s="1"/>
  <c r="AM85" i="12"/>
  <c r="AL85" i="12"/>
  <c r="AK85" i="12"/>
  <c r="AJ85" i="12"/>
  <c r="AI85" i="12"/>
  <c r="AH85" i="12"/>
  <c r="AG85" i="12"/>
  <c r="AF85" i="12"/>
  <c r="AD85" i="12"/>
  <c r="AC85" i="12"/>
  <c r="AB85" i="12"/>
  <c r="AA85" i="12"/>
  <c r="Z85" i="12"/>
  <c r="Y85" i="12"/>
  <c r="X85" i="12"/>
  <c r="R85" i="12"/>
  <c r="Q85" i="12"/>
  <c r="P85" i="12"/>
  <c r="O85" i="12"/>
  <c r="N85" i="12"/>
  <c r="M85" i="12"/>
  <c r="L85" i="12"/>
  <c r="K85" i="12"/>
  <c r="I85" i="12"/>
  <c r="H85" i="12"/>
  <c r="G85" i="12"/>
  <c r="F85" i="12"/>
  <c r="E85" i="12"/>
  <c r="D85" i="12"/>
  <c r="C85" i="12"/>
  <c r="B85" i="12"/>
  <c r="AM84" i="12"/>
  <c r="AI84" i="12"/>
  <c r="AE84" i="12"/>
  <c r="AA84" i="12"/>
  <c r="AN84" i="12" s="1"/>
  <c r="AO84" i="12" s="1"/>
  <c r="R84" i="12"/>
  <c r="N84" i="12"/>
  <c r="J84" i="12"/>
  <c r="AS84" i="12" s="1"/>
  <c r="F84" i="12"/>
  <c r="S84" i="12" s="1"/>
  <c r="T84" i="12" s="1"/>
  <c r="AM83" i="12"/>
  <c r="AI83" i="12"/>
  <c r="AI82" i="12" s="1"/>
  <c r="AE83" i="12"/>
  <c r="AA83" i="12"/>
  <c r="AN83" i="12" s="1"/>
  <c r="R83" i="12"/>
  <c r="N83" i="12"/>
  <c r="N82" i="12" s="1"/>
  <c r="J83" i="12"/>
  <c r="AS83" i="12" s="1"/>
  <c r="F83" i="12"/>
  <c r="S83" i="12" s="1"/>
  <c r="AM82" i="12"/>
  <c r="AL82" i="12"/>
  <c r="AK82" i="12"/>
  <c r="AJ82" i="12"/>
  <c r="AH82" i="12"/>
  <c r="AG82" i="12"/>
  <c r="AF82" i="12"/>
  <c r="AE82" i="12"/>
  <c r="AD82" i="12"/>
  <c r="AC82" i="12"/>
  <c r="AB82" i="12"/>
  <c r="Z82" i="12"/>
  <c r="Y82" i="12"/>
  <c r="X82" i="12"/>
  <c r="R82" i="12"/>
  <c r="Q82" i="12"/>
  <c r="P82" i="12"/>
  <c r="O82" i="12"/>
  <c r="M82" i="12"/>
  <c r="L82" i="12"/>
  <c r="K82" i="12"/>
  <c r="J82" i="12"/>
  <c r="AS82" i="12" s="1"/>
  <c r="I82" i="12"/>
  <c r="H82" i="12"/>
  <c r="G82" i="12"/>
  <c r="E82" i="12"/>
  <c r="D82" i="12"/>
  <c r="C82" i="12"/>
  <c r="B82" i="12"/>
  <c r="AM81" i="12"/>
  <c r="AI81" i="12"/>
  <c r="AE81" i="12"/>
  <c r="AA81" i="12"/>
  <c r="AN81" i="12" s="1"/>
  <c r="R81" i="12"/>
  <c r="N81" i="12"/>
  <c r="J81" i="12"/>
  <c r="AS81" i="12" s="1"/>
  <c r="F81" i="12"/>
  <c r="S81" i="12" s="1"/>
  <c r="AM80" i="12"/>
  <c r="AI80" i="12"/>
  <c r="AE80" i="12"/>
  <c r="AA80" i="12"/>
  <c r="AN80" i="12" s="1"/>
  <c r="R80" i="12"/>
  <c r="N80" i="12"/>
  <c r="J80" i="12"/>
  <c r="AS80" i="12" s="1"/>
  <c r="F80" i="12"/>
  <c r="S80" i="12" s="1"/>
  <c r="AM79" i="12"/>
  <c r="AI79" i="12"/>
  <c r="AE79" i="12"/>
  <c r="AA79" i="12"/>
  <c r="AN79" i="12" s="1"/>
  <c r="R79" i="12"/>
  <c r="N79" i="12"/>
  <c r="J79" i="12"/>
  <c r="AS79" i="12" s="1"/>
  <c r="F79" i="12"/>
  <c r="S79" i="12" s="1"/>
  <c r="AM78" i="12"/>
  <c r="AM75" i="12" s="1"/>
  <c r="AI78" i="12"/>
  <c r="AE78" i="12"/>
  <c r="AE75" i="12" s="1"/>
  <c r="AA78" i="12"/>
  <c r="AN78" i="12" s="1"/>
  <c r="R78" i="12"/>
  <c r="R75" i="12" s="1"/>
  <c r="N78" i="12"/>
  <c r="J78" i="12"/>
  <c r="AS78" i="12" s="1"/>
  <c r="F78" i="12"/>
  <c r="S78" i="12" s="1"/>
  <c r="AS77" i="12"/>
  <c r="AM77" i="12"/>
  <c r="AI77" i="12"/>
  <c r="AE77" i="12"/>
  <c r="AA77" i="12"/>
  <c r="AN77" i="12" s="1"/>
  <c r="AO77" i="12" s="1"/>
  <c r="AP77" i="12" s="1"/>
  <c r="AQ77" i="12" s="1"/>
  <c r="AR77" i="12" s="1"/>
  <c r="R77" i="12"/>
  <c r="N77" i="12"/>
  <c r="J77" i="12"/>
  <c r="F77" i="12"/>
  <c r="S77" i="12" s="1"/>
  <c r="T77" i="12" s="1"/>
  <c r="U77" i="12" s="1"/>
  <c r="V77" i="12" s="1"/>
  <c r="W77" i="12" s="1"/>
  <c r="AT77" i="12" s="1"/>
  <c r="AM76" i="12"/>
  <c r="AI76" i="12"/>
  <c r="AI75" i="12" s="1"/>
  <c r="AE76" i="12"/>
  <c r="AA76" i="12"/>
  <c r="AN76" i="12" s="1"/>
  <c r="R76" i="12"/>
  <c r="N76" i="12"/>
  <c r="N75" i="12" s="1"/>
  <c r="J76" i="12"/>
  <c r="AS76" i="12" s="1"/>
  <c r="F76" i="12"/>
  <c r="S76" i="12" s="1"/>
  <c r="AL75" i="12"/>
  <c r="AK75" i="12"/>
  <c r="AJ75" i="12"/>
  <c r="AH75" i="12"/>
  <c r="AG75" i="12"/>
  <c r="AF75" i="12"/>
  <c r="AD75" i="12"/>
  <c r="AC75" i="12"/>
  <c r="AB75" i="12"/>
  <c r="Z75" i="12"/>
  <c r="Y75" i="12"/>
  <c r="X75" i="12"/>
  <c r="Q75" i="12"/>
  <c r="P75" i="12"/>
  <c r="O75" i="12"/>
  <c r="M75" i="12"/>
  <c r="L75" i="12"/>
  <c r="K75" i="12"/>
  <c r="I75" i="12"/>
  <c r="H75" i="12"/>
  <c r="G75" i="12"/>
  <c r="E75" i="12"/>
  <c r="D75" i="12"/>
  <c r="C75" i="12"/>
  <c r="B75" i="12"/>
  <c r="AM74" i="12"/>
  <c r="AI74" i="12"/>
  <c r="AE74" i="12"/>
  <c r="AA74" i="12"/>
  <c r="AN74" i="12" s="1"/>
  <c r="R74" i="12"/>
  <c r="N74" i="12"/>
  <c r="J74" i="12"/>
  <c r="AS74" i="12" s="1"/>
  <c r="F74" i="12"/>
  <c r="S74" i="12" s="1"/>
  <c r="AM73" i="12"/>
  <c r="AI73" i="12"/>
  <c r="AE73" i="12"/>
  <c r="AA73" i="12"/>
  <c r="AN73" i="12" s="1"/>
  <c r="R73" i="12"/>
  <c r="N73" i="12"/>
  <c r="J73" i="12"/>
  <c r="AS73" i="12" s="1"/>
  <c r="F73" i="12"/>
  <c r="S73" i="12" s="1"/>
  <c r="AM72" i="12"/>
  <c r="AI72" i="12"/>
  <c r="AI71" i="12" s="1"/>
  <c r="AE72" i="12"/>
  <c r="AE71" i="12" s="1"/>
  <c r="AA72" i="12"/>
  <c r="AN72" i="12" s="1"/>
  <c r="R72" i="12"/>
  <c r="R71" i="12" s="1"/>
  <c r="N72" i="12"/>
  <c r="N71" i="12" s="1"/>
  <c r="J72" i="12"/>
  <c r="AS72" i="12" s="1"/>
  <c r="F72" i="12"/>
  <c r="S72" i="12" s="1"/>
  <c r="AM71" i="12"/>
  <c r="AL71" i="12"/>
  <c r="AK71" i="12"/>
  <c r="AJ71" i="12"/>
  <c r="AH71" i="12"/>
  <c r="AG71" i="12"/>
  <c r="AF71" i="12"/>
  <c r="AD71" i="12"/>
  <c r="AC71" i="12"/>
  <c r="AB71" i="12"/>
  <c r="Z71" i="12"/>
  <c r="Y71" i="12"/>
  <c r="X71" i="12"/>
  <c r="Q71" i="12"/>
  <c r="P71" i="12"/>
  <c r="O71" i="12"/>
  <c r="M71" i="12"/>
  <c r="L71" i="12"/>
  <c r="K71" i="12"/>
  <c r="I71" i="12"/>
  <c r="H71" i="12"/>
  <c r="G71" i="12"/>
  <c r="E71" i="12"/>
  <c r="D71" i="12"/>
  <c r="C71" i="12"/>
  <c r="B71" i="12"/>
  <c r="AS70" i="12"/>
  <c r="S70" i="12"/>
  <c r="T70" i="12" s="1"/>
  <c r="U70" i="12" s="1"/>
  <c r="V70" i="12" s="1"/>
  <c r="W70" i="12" s="1"/>
  <c r="AT70" i="12" s="1"/>
  <c r="AM69" i="12"/>
  <c r="AI69" i="12"/>
  <c r="AE69" i="12"/>
  <c r="AA69" i="12"/>
  <c r="AN69" i="12" s="1"/>
  <c r="R69" i="12"/>
  <c r="N69" i="12"/>
  <c r="J69" i="12"/>
  <c r="AS69" i="12" s="1"/>
  <c r="F69" i="12"/>
  <c r="S69" i="12" s="1"/>
  <c r="AM68" i="12"/>
  <c r="AI68" i="12"/>
  <c r="AE68" i="12"/>
  <c r="AA68" i="12"/>
  <c r="AN68" i="12" s="1"/>
  <c r="R68" i="12"/>
  <c r="N68" i="12"/>
  <c r="J68" i="12"/>
  <c r="AS68" i="12" s="1"/>
  <c r="F68" i="12"/>
  <c r="S68" i="12" s="1"/>
  <c r="AM67" i="12"/>
  <c r="AI67" i="12"/>
  <c r="AE67" i="12"/>
  <c r="AA67" i="12"/>
  <c r="AN67" i="12" s="1"/>
  <c r="R67" i="12"/>
  <c r="N67" i="12"/>
  <c r="J67" i="12"/>
  <c r="AS67" i="12" s="1"/>
  <c r="F67" i="12"/>
  <c r="S67" i="12" s="1"/>
  <c r="AM66" i="12"/>
  <c r="AI66" i="12"/>
  <c r="AI65" i="12" s="1"/>
  <c r="AE66" i="12"/>
  <c r="AE65" i="12" s="1"/>
  <c r="AA66" i="12"/>
  <c r="AN66" i="12" s="1"/>
  <c r="R66" i="12"/>
  <c r="R65" i="12" s="1"/>
  <c r="N66" i="12"/>
  <c r="J66" i="12"/>
  <c r="AS66" i="12" s="1"/>
  <c r="F66" i="12"/>
  <c r="S66" i="12" s="1"/>
  <c r="AM65" i="12"/>
  <c r="AL65" i="12"/>
  <c r="AK65" i="12"/>
  <c r="AJ65" i="12"/>
  <c r="AH65" i="12"/>
  <c r="AG65" i="12"/>
  <c r="AF65" i="12"/>
  <c r="AD65" i="12"/>
  <c r="AC65" i="12"/>
  <c r="AB65" i="12"/>
  <c r="AA65" i="12"/>
  <c r="Z65" i="12"/>
  <c r="Y65" i="12"/>
  <c r="X65" i="12"/>
  <c r="Q65" i="12"/>
  <c r="P65" i="12"/>
  <c r="O65" i="12"/>
  <c r="N65" i="12"/>
  <c r="M65" i="12"/>
  <c r="L65" i="12"/>
  <c r="K65" i="12"/>
  <c r="I65" i="12"/>
  <c r="H65" i="12"/>
  <c r="G65" i="12"/>
  <c r="F65" i="12"/>
  <c r="E65" i="12"/>
  <c r="D65" i="12"/>
  <c r="C65" i="12"/>
  <c r="B65" i="12"/>
  <c r="AM64" i="12"/>
  <c r="AI64" i="12"/>
  <c r="AE64" i="12"/>
  <c r="AA64" i="12"/>
  <c r="AN64" i="12" s="1"/>
  <c r="R64" i="12"/>
  <c r="N64" i="12"/>
  <c r="J64" i="12"/>
  <c r="F64" i="12"/>
  <c r="S64" i="12" s="1"/>
  <c r="AM63" i="12"/>
  <c r="AI63" i="12"/>
  <c r="AE63" i="12"/>
  <c r="AA63" i="12"/>
  <c r="AN63" i="12" s="1"/>
  <c r="R63" i="12"/>
  <c r="N63" i="12"/>
  <c r="J63" i="12"/>
  <c r="F63" i="12"/>
  <c r="S63" i="12" s="1"/>
  <c r="AM62" i="12"/>
  <c r="AI62" i="12"/>
  <c r="AI61" i="12" s="1"/>
  <c r="AE62" i="12"/>
  <c r="AE61" i="12" s="1"/>
  <c r="AA62" i="12"/>
  <c r="AN62" i="12" s="1"/>
  <c r="R62" i="12"/>
  <c r="N62" i="12"/>
  <c r="N61" i="12" s="1"/>
  <c r="J62" i="12"/>
  <c r="AS62" i="12" s="1"/>
  <c r="F62" i="12"/>
  <c r="S62" i="12" s="1"/>
  <c r="AM61" i="12"/>
  <c r="AL61" i="12"/>
  <c r="AK61" i="12"/>
  <c r="AJ61" i="12"/>
  <c r="AH61" i="12"/>
  <c r="AG61" i="12"/>
  <c r="AF61" i="12"/>
  <c r="AD61" i="12"/>
  <c r="AC61" i="12"/>
  <c r="AB61" i="12"/>
  <c r="Z61" i="12"/>
  <c r="Y61" i="12"/>
  <c r="X61" i="12"/>
  <c r="R61" i="12"/>
  <c r="Q61" i="12"/>
  <c r="P61" i="12"/>
  <c r="O61" i="12"/>
  <c r="M61" i="12"/>
  <c r="L61" i="12"/>
  <c r="K61" i="12"/>
  <c r="K51" i="12" s="1"/>
  <c r="I61" i="12"/>
  <c r="H61" i="12"/>
  <c r="G61" i="12"/>
  <c r="E61" i="12"/>
  <c r="D61" i="12"/>
  <c r="C61" i="12"/>
  <c r="B61" i="12"/>
  <c r="AM60" i="12"/>
  <c r="AI60" i="12"/>
  <c r="AE60" i="12"/>
  <c r="AA60" i="12"/>
  <c r="AN60" i="12" s="1"/>
  <c r="R60" i="12"/>
  <c r="N60" i="12"/>
  <c r="J60" i="12"/>
  <c r="AS60" i="12" s="1"/>
  <c r="F60" i="12"/>
  <c r="S60" i="12" s="1"/>
  <c r="AM59" i="12"/>
  <c r="AI59" i="12"/>
  <c r="AE59" i="12"/>
  <c r="AA59" i="12"/>
  <c r="AN59" i="12" s="1"/>
  <c r="R59" i="12"/>
  <c r="N59" i="12"/>
  <c r="J59" i="12"/>
  <c r="AS59" i="12" s="1"/>
  <c r="F59" i="12"/>
  <c r="S59" i="12" s="1"/>
  <c r="AM58" i="12"/>
  <c r="AI58" i="12"/>
  <c r="AE58" i="12"/>
  <c r="AA58" i="12"/>
  <c r="AN58" i="12" s="1"/>
  <c r="R58" i="12"/>
  <c r="N58" i="12"/>
  <c r="J58" i="12"/>
  <c r="AS58" i="12" s="1"/>
  <c r="F58" i="12"/>
  <c r="S58" i="12" s="1"/>
  <c r="AM57" i="12"/>
  <c r="AI57" i="12"/>
  <c r="AI56" i="12" s="1"/>
  <c r="AE57" i="12"/>
  <c r="AE56" i="12" s="1"/>
  <c r="AA57" i="12"/>
  <c r="AN57" i="12" s="1"/>
  <c r="R57" i="12"/>
  <c r="R56" i="12" s="1"/>
  <c r="N57" i="12"/>
  <c r="N56" i="12" s="1"/>
  <c r="J57" i="12"/>
  <c r="AS57" i="12" s="1"/>
  <c r="F57" i="12"/>
  <c r="S57" i="12" s="1"/>
  <c r="AM56" i="12"/>
  <c r="AL56" i="12"/>
  <c r="AL51" i="12" s="1"/>
  <c r="AK56" i="12"/>
  <c r="AJ56" i="12"/>
  <c r="AH56" i="12"/>
  <c r="AG56" i="12"/>
  <c r="AF56" i="12"/>
  <c r="AD56" i="12"/>
  <c r="AC56" i="12"/>
  <c r="AB56" i="12"/>
  <c r="Z56" i="12"/>
  <c r="Y56" i="12"/>
  <c r="X56" i="12"/>
  <c r="Q56" i="12"/>
  <c r="P56" i="12"/>
  <c r="O56" i="12"/>
  <c r="M56" i="12"/>
  <c r="L56" i="12"/>
  <c r="K56" i="12"/>
  <c r="I56" i="12"/>
  <c r="H56" i="12"/>
  <c r="G56" i="12"/>
  <c r="G51" i="12" s="1"/>
  <c r="E56" i="12"/>
  <c r="D56" i="12"/>
  <c r="C56" i="12"/>
  <c r="B56" i="12"/>
  <c r="AM55" i="12"/>
  <c r="AI55" i="12"/>
  <c r="AE55" i="12"/>
  <c r="AA55" i="12"/>
  <c r="AN55" i="12" s="1"/>
  <c r="R55" i="12"/>
  <c r="N55" i="12"/>
  <c r="J55" i="12"/>
  <c r="AS55" i="12" s="1"/>
  <c r="F55" i="12"/>
  <c r="S55" i="12" s="1"/>
  <c r="AM54" i="12"/>
  <c r="AI54" i="12"/>
  <c r="AE54" i="12"/>
  <c r="AA54" i="12"/>
  <c r="AN54" i="12" s="1"/>
  <c r="R54" i="12"/>
  <c r="N54" i="12"/>
  <c r="J54" i="12"/>
  <c r="AS54" i="12" s="1"/>
  <c r="F54" i="12"/>
  <c r="S54" i="12" s="1"/>
  <c r="AM53" i="12"/>
  <c r="AI53" i="12"/>
  <c r="AI52" i="12" s="1"/>
  <c r="AE53" i="12"/>
  <c r="AA53" i="12"/>
  <c r="AN53" i="12" s="1"/>
  <c r="R53" i="12"/>
  <c r="R52" i="12" s="1"/>
  <c r="N53" i="12"/>
  <c r="N52" i="12" s="1"/>
  <c r="J53" i="12"/>
  <c r="AS53" i="12" s="1"/>
  <c r="F53" i="12"/>
  <c r="S53" i="12" s="1"/>
  <c r="AM52" i="12"/>
  <c r="AL52" i="12"/>
  <c r="AK52" i="12"/>
  <c r="AJ52" i="12"/>
  <c r="AJ51" i="12" s="1"/>
  <c r="AH52" i="12"/>
  <c r="AG52" i="12"/>
  <c r="AF52" i="12"/>
  <c r="AE52" i="12"/>
  <c r="AD52" i="12"/>
  <c r="AC52" i="12"/>
  <c r="AC51" i="12" s="1"/>
  <c r="AB52" i="12"/>
  <c r="Z52" i="12"/>
  <c r="Z51" i="12" s="1"/>
  <c r="Y52" i="12"/>
  <c r="X52" i="12"/>
  <c r="Q52" i="12"/>
  <c r="Q51" i="12" s="1"/>
  <c r="P52" i="12"/>
  <c r="O52" i="12"/>
  <c r="M52" i="12"/>
  <c r="L52" i="12"/>
  <c r="L51" i="12" s="1"/>
  <c r="K52" i="12"/>
  <c r="J52" i="12"/>
  <c r="I52" i="12"/>
  <c r="H52" i="12"/>
  <c r="H51" i="12" s="1"/>
  <c r="G52" i="12"/>
  <c r="E52" i="12"/>
  <c r="E51" i="12" s="1"/>
  <c r="D52" i="12"/>
  <c r="C52" i="12"/>
  <c r="C51" i="12" s="1"/>
  <c r="B52" i="12"/>
  <c r="O51" i="12"/>
  <c r="AS49" i="12"/>
  <c r="S49" i="12"/>
  <c r="T49" i="12" s="1"/>
  <c r="U49" i="12" s="1"/>
  <c r="V49" i="12" s="1"/>
  <c r="W49" i="12" s="1"/>
  <c r="AT49" i="12" s="1"/>
  <c r="AM48" i="12"/>
  <c r="AI48" i="12"/>
  <c r="AE48" i="12"/>
  <c r="AA48" i="12"/>
  <c r="AN48" i="12" s="1"/>
  <c r="R48" i="12"/>
  <c r="N48" i="12"/>
  <c r="J48" i="12"/>
  <c r="AS48" i="12" s="1"/>
  <c r="F48" i="12"/>
  <c r="S48" i="12" s="1"/>
  <c r="AM47" i="12"/>
  <c r="AI47" i="12"/>
  <c r="AI46" i="12" s="1"/>
  <c r="AE47" i="12"/>
  <c r="AA47" i="12"/>
  <c r="AN47" i="12" s="1"/>
  <c r="R47" i="12"/>
  <c r="N47" i="12"/>
  <c r="N46" i="12" s="1"/>
  <c r="J47" i="12"/>
  <c r="AS47" i="12" s="1"/>
  <c r="F47" i="12"/>
  <c r="S47" i="12" s="1"/>
  <c r="AM46" i="12"/>
  <c r="AL46" i="12"/>
  <c r="AK46" i="12"/>
  <c r="AJ46" i="12"/>
  <c r="AH46" i="12"/>
  <c r="AG46" i="12"/>
  <c r="AF46" i="12"/>
  <c r="AE46" i="12"/>
  <c r="AD46" i="12"/>
  <c r="AC46" i="12"/>
  <c r="AB46" i="12"/>
  <c r="Z46" i="12"/>
  <c r="Y46" i="12"/>
  <c r="X46" i="12"/>
  <c r="R46" i="12"/>
  <c r="Q46" i="12"/>
  <c r="P46" i="12"/>
  <c r="O46" i="12"/>
  <c r="M46" i="12"/>
  <c r="L46" i="12"/>
  <c r="K46" i="12"/>
  <c r="J46" i="12"/>
  <c r="I46" i="12"/>
  <c r="H46" i="12"/>
  <c r="G46" i="12"/>
  <c r="E46" i="12"/>
  <c r="D46" i="12"/>
  <c r="C46" i="12"/>
  <c r="B46" i="12"/>
  <c r="AM45" i="12"/>
  <c r="AI45" i="12"/>
  <c r="AE45" i="12"/>
  <c r="AA45" i="12"/>
  <c r="AN45" i="12" s="1"/>
  <c r="R45" i="12"/>
  <c r="N45" i="12"/>
  <c r="J45" i="12"/>
  <c r="AS45" i="12" s="1"/>
  <c r="F45" i="12"/>
  <c r="S45" i="12" s="1"/>
  <c r="AM44" i="12"/>
  <c r="AI44" i="12"/>
  <c r="AI43" i="12" s="1"/>
  <c r="AE44" i="12"/>
  <c r="AE43" i="12" s="1"/>
  <c r="AA44" i="12"/>
  <c r="AN44" i="12" s="1"/>
  <c r="R44" i="12"/>
  <c r="R43" i="12" s="1"/>
  <c r="N44" i="12"/>
  <c r="N43" i="12" s="1"/>
  <c r="J44" i="12"/>
  <c r="AS44" i="12" s="1"/>
  <c r="F44" i="12"/>
  <c r="S44" i="12" s="1"/>
  <c r="AM43" i="12"/>
  <c r="AL43" i="12"/>
  <c r="AK43" i="12"/>
  <c r="AJ43" i="12"/>
  <c r="AH43" i="12"/>
  <c r="AG43" i="12"/>
  <c r="AF43" i="12"/>
  <c r="AD43" i="12"/>
  <c r="AC43" i="12"/>
  <c r="AB43" i="12"/>
  <c r="Z43" i="12"/>
  <c r="Y43" i="12"/>
  <c r="X43" i="12"/>
  <c r="Q43" i="12"/>
  <c r="P43" i="12"/>
  <c r="O43" i="12"/>
  <c r="M43" i="12"/>
  <c r="L43" i="12"/>
  <c r="K43" i="12"/>
  <c r="I43" i="12"/>
  <c r="H43" i="12"/>
  <c r="G43" i="12"/>
  <c r="E43" i="12"/>
  <c r="D43" i="12"/>
  <c r="C43" i="12"/>
  <c r="B43" i="12"/>
  <c r="AM42" i="12"/>
  <c r="AI42" i="12"/>
  <c r="AE42" i="12"/>
  <c r="AA42" i="12"/>
  <c r="AN42" i="12" s="1"/>
  <c r="R42" i="12"/>
  <c r="N42" i="12"/>
  <c r="J42" i="12"/>
  <c r="AS42" i="12" s="1"/>
  <c r="F42" i="12"/>
  <c r="S42" i="12" s="1"/>
  <c r="AM41" i="12"/>
  <c r="AI41" i="12"/>
  <c r="AE41" i="12"/>
  <c r="AA41" i="12"/>
  <c r="AN41" i="12" s="1"/>
  <c r="R41" i="12"/>
  <c r="N41" i="12"/>
  <c r="J41" i="12"/>
  <c r="AS41" i="12" s="1"/>
  <c r="F41" i="12"/>
  <c r="S41" i="12" s="1"/>
  <c r="AM40" i="12"/>
  <c r="AI40" i="12"/>
  <c r="AE40" i="12"/>
  <c r="AA40" i="12"/>
  <c r="AN40" i="12" s="1"/>
  <c r="R40" i="12"/>
  <c r="N40" i="12"/>
  <c r="J40" i="12"/>
  <c r="AS40" i="12" s="1"/>
  <c r="F40" i="12"/>
  <c r="S40" i="12" s="1"/>
  <c r="AM39" i="12"/>
  <c r="AI39" i="12"/>
  <c r="AE39" i="12"/>
  <c r="AA39" i="12"/>
  <c r="AN39" i="12" s="1"/>
  <c r="R39" i="12"/>
  <c r="N39" i="12"/>
  <c r="J39" i="12"/>
  <c r="AS39" i="12" s="1"/>
  <c r="F39" i="12"/>
  <c r="S39" i="12" s="1"/>
  <c r="AM38" i="12"/>
  <c r="AI38" i="12"/>
  <c r="AE38" i="12"/>
  <c r="AA38" i="12"/>
  <c r="AN38" i="12" s="1"/>
  <c r="R38" i="12"/>
  <c r="N38" i="12"/>
  <c r="J38" i="12"/>
  <c r="AS38" i="12" s="1"/>
  <c r="F38" i="12"/>
  <c r="S38" i="12" s="1"/>
  <c r="AM37" i="12"/>
  <c r="AI37" i="12"/>
  <c r="AE37" i="12"/>
  <c r="AA37" i="12"/>
  <c r="AN37" i="12" s="1"/>
  <c r="R37" i="12"/>
  <c r="N37" i="12"/>
  <c r="J37" i="12"/>
  <c r="AS37" i="12" s="1"/>
  <c r="F37" i="12"/>
  <c r="S37" i="12" s="1"/>
  <c r="AM36" i="12"/>
  <c r="AI36" i="12"/>
  <c r="AI35" i="12" s="1"/>
  <c r="AE36" i="12"/>
  <c r="AA36" i="12"/>
  <c r="AN36" i="12" s="1"/>
  <c r="R36" i="12"/>
  <c r="N36" i="12"/>
  <c r="N35" i="12" s="1"/>
  <c r="J36" i="12"/>
  <c r="AS36" i="12" s="1"/>
  <c r="F36" i="12"/>
  <c r="S36" i="12" s="1"/>
  <c r="AM35" i="12"/>
  <c r="AL35" i="12"/>
  <c r="AK35" i="12"/>
  <c r="AJ35" i="12"/>
  <c r="AH35" i="12"/>
  <c r="AG35" i="12"/>
  <c r="AF35" i="12"/>
  <c r="AE35" i="12"/>
  <c r="AD35" i="12"/>
  <c r="AC35" i="12"/>
  <c r="AB35" i="12"/>
  <c r="Z35" i="12"/>
  <c r="Y35" i="12"/>
  <c r="X35" i="12"/>
  <c r="R35" i="12"/>
  <c r="Q35" i="12"/>
  <c r="P35" i="12"/>
  <c r="O35" i="12"/>
  <c r="M35" i="12"/>
  <c r="L35" i="12"/>
  <c r="K35" i="12"/>
  <c r="J35" i="12"/>
  <c r="I35" i="12"/>
  <c r="H35" i="12"/>
  <c r="G35" i="12"/>
  <c r="E35" i="12"/>
  <c r="D35" i="12"/>
  <c r="C35" i="12"/>
  <c r="B35" i="12"/>
  <c r="AM34" i="12"/>
  <c r="AI34" i="12"/>
  <c r="AE34" i="12"/>
  <c r="AA34" i="12"/>
  <c r="AN34" i="12" s="1"/>
  <c r="R34" i="12"/>
  <c r="N34" i="12"/>
  <c r="J34" i="12"/>
  <c r="AS34" i="12" s="1"/>
  <c r="F34" i="12"/>
  <c r="S34" i="12" s="1"/>
  <c r="AM33" i="12"/>
  <c r="AI33" i="12"/>
  <c r="AE33" i="12"/>
  <c r="AA33" i="12"/>
  <c r="AN33" i="12" s="1"/>
  <c r="R33" i="12"/>
  <c r="N33" i="12"/>
  <c r="J33" i="12"/>
  <c r="AS33" i="12" s="1"/>
  <c r="F33" i="12"/>
  <c r="S33" i="12" s="1"/>
  <c r="AM32" i="12"/>
  <c r="AI32" i="12"/>
  <c r="AE32" i="12"/>
  <c r="AA32" i="12"/>
  <c r="AN32" i="12" s="1"/>
  <c r="R32" i="12"/>
  <c r="N32" i="12"/>
  <c r="J32" i="12"/>
  <c r="AS32" i="12" s="1"/>
  <c r="F32" i="12"/>
  <c r="S32" i="12" s="1"/>
  <c r="AM31" i="12"/>
  <c r="AI31" i="12"/>
  <c r="AE31" i="12"/>
  <c r="AA31" i="12"/>
  <c r="AN31" i="12" s="1"/>
  <c r="R31" i="12"/>
  <c r="N31" i="12"/>
  <c r="J31" i="12"/>
  <c r="AS31" i="12" s="1"/>
  <c r="F31" i="12"/>
  <c r="S31" i="12" s="1"/>
  <c r="AM30" i="12"/>
  <c r="AI30" i="12"/>
  <c r="AE30" i="12"/>
  <c r="AA30" i="12"/>
  <c r="AN30" i="12" s="1"/>
  <c r="R30" i="12"/>
  <c r="N30" i="12"/>
  <c r="J30" i="12"/>
  <c r="AS30" i="12" s="1"/>
  <c r="F30" i="12"/>
  <c r="S30" i="12" s="1"/>
  <c r="AM29" i="12"/>
  <c r="AI29" i="12"/>
  <c r="AI28" i="12" s="1"/>
  <c r="AE29" i="12"/>
  <c r="AE28" i="12" s="1"/>
  <c r="AA29" i="12"/>
  <c r="AA28" i="12" s="1"/>
  <c r="R29" i="12"/>
  <c r="R28" i="12" s="1"/>
  <c r="N29" i="12"/>
  <c r="N28" i="12" s="1"/>
  <c r="J29" i="12"/>
  <c r="AS29" i="12" s="1"/>
  <c r="F29" i="12"/>
  <c r="S29" i="12" s="1"/>
  <c r="AM28" i="12"/>
  <c r="AL28" i="12"/>
  <c r="AK28" i="12"/>
  <c r="AJ28" i="12"/>
  <c r="AH28" i="12"/>
  <c r="AG28" i="12"/>
  <c r="AF28" i="12"/>
  <c r="AD28" i="12"/>
  <c r="AC28" i="12"/>
  <c r="AB28" i="12"/>
  <c r="Z28" i="12"/>
  <c r="Y28" i="12"/>
  <c r="X28" i="12"/>
  <c r="Q28" i="12"/>
  <c r="P28" i="12"/>
  <c r="O28" i="12"/>
  <c r="M28" i="12"/>
  <c r="L28" i="12"/>
  <c r="K28" i="12"/>
  <c r="I28" i="12"/>
  <c r="H28" i="12"/>
  <c r="G28" i="12"/>
  <c r="E28" i="12"/>
  <c r="D28" i="12"/>
  <c r="C28" i="12"/>
  <c r="B28" i="12"/>
  <c r="AM27" i="12"/>
  <c r="AI27" i="12"/>
  <c r="AI26" i="12" s="1"/>
  <c r="AE27" i="12"/>
  <c r="AA27" i="12"/>
  <c r="AN27" i="12" s="1"/>
  <c r="R27" i="12"/>
  <c r="N27" i="12"/>
  <c r="N26" i="12" s="1"/>
  <c r="J27" i="12"/>
  <c r="AS27" i="12" s="1"/>
  <c r="F27" i="12"/>
  <c r="F26" i="12" s="1"/>
  <c r="AM26" i="12"/>
  <c r="AL26" i="12"/>
  <c r="AK26" i="12"/>
  <c r="AJ26" i="12"/>
  <c r="AH26" i="12"/>
  <c r="AG26" i="12"/>
  <c r="AF26" i="12"/>
  <c r="AE26" i="12"/>
  <c r="AD26" i="12"/>
  <c r="AD8" i="12" s="1"/>
  <c r="AC26" i="12"/>
  <c r="AB26" i="12"/>
  <c r="AB8" i="12" s="1"/>
  <c r="Z26" i="12"/>
  <c r="Y26" i="12"/>
  <c r="X26" i="12"/>
  <c r="R26" i="12"/>
  <c r="Q26" i="12"/>
  <c r="P26" i="12"/>
  <c r="O26" i="12"/>
  <c r="M26" i="12"/>
  <c r="L26" i="12"/>
  <c r="K26" i="12"/>
  <c r="I26" i="12"/>
  <c r="I8" i="12" s="1"/>
  <c r="H26" i="12"/>
  <c r="G26" i="12"/>
  <c r="G8" i="12" s="1"/>
  <c r="G7" i="12" s="1"/>
  <c r="G163" i="12" s="1"/>
  <c r="E26" i="12"/>
  <c r="D26" i="12"/>
  <c r="C26" i="12"/>
  <c r="B26" i="12"/>
  <c r="AM25" i="12"/>
  <c r="AI25" i="12"/>
  <c r="AI24" i="12" s="1"/>
  <c r="AE25" i="12"/>
  <c r="AA25" i="12"/>
  <c r="AA24" i="12" s="1"/>
  <c r="R25" i="12"/>
  <c r="N25" i="12"/>
  <c r="N24" i="12" s="1"/>
  <c r="J25" i="12"/>
  <c r="AS25" i="12" s="1"/>
  <c r="F25" i="12"/>
  <c r="S25" i="12" s="1"/>
  <c r="AM24" i="12"/>
  <c r="AL24" i="12"/>
  <c r="AK24" i="12"/>
  <c r="AJ24" i="12"/>
  <c r="AH24" i="12"/>
  <c r="AG24" i="12"/>
  <c r="AF24" i="12"/>
  <c r="AE24" i="12"/>
  <c r="AD24" i="12"/>
  <c r="AC24" i="12"/>
  <c r="AB24" i="12"/>
  <c r="Z24" i="12"/>
  <c r="Y24" i="12"/>
  <c r="X24" i="12"/>
  <c r="R24" i="12"/>
  <c r="Q24" i="12"/>
  <c r="P24" i="12"/>
  <c r="O24" i="12"/>
  <c r="M24" i="12"/>
  <c r="L24" i="12"/>
  <c r="K24" i="12"/>
  <c r="J24" i="12"/>
  <c r="AS24" i="12" s="1"/>
  <c r="I24" i="12"/>
  <c r="H24" i="12"/>
  <c r="G24" i="12"/>
  <c r="E24" i="12"/>
  <c r="D24" i="12"/>
  <c r="C24" i="12"/>
  <c r="B24" i="12"/>
  <c r="AT23" i="12"/>
  <c r="AS23" i="12"/>
  <c r="AM22" i="12"/>
  <c r="AI22" i="12"/>
  <c r="AE22" i="12"/>
  <c r="AA22" i="12"/>
  <c r="AN22" i="12" s="1"/>
  <c r="R22" i="12"/>
  <c r="N22" i="12"/>
  <c r="J22" i="12"/>
  <c r="F22" i="12"/>
  <c r="S22" i="12" s="1"/>
  <c r="AM21" i="12"/>
  <c r="AM19" i="12" s="1"/>
  <c r="AI21" i="12"/>
  <c r="AE21" i="12"/>
  <c r="AA21" i="12"/>
  <c r="AN21" i="12" s="1"/>
  <c r="R21" i="12"/>
  <c r="R19" i="12" s="1"/>
  <c r="N21" i="12"/>
  <c r="J21" i="12"/>
  <c r="J19" i="12" s="1"/>
  <c r="F21" i="12"/>
  <c r="S21" i="12" s="1"/>
  <c r="AS20" i="12"/>
  <c r="AM20" i="12"/>
  <c r="AI20" i="12"/>
  <c r="AI19" i="12" s="1"/>
  <c r="AE20" i="12"/>
  <c r="AA20" i="12"/>
  <c r="AN20" i="12" s="1"/>
  <c r="R20" i="12"/>
  <c r="N20" i="12"/>
  <c r="N19" i="12" s="1"/>
  <c r="J20" i="12"/>
  <c r="F20" i="12"/>
  <c r="S20" i="12" s="1"/>
  <c r="AL19" i="12"/>
  <c r="AK19" i="12"/>
  <c r="AK8" i="12" s="1"/>
  <c r="AJ19" i="12"/>
  <c r="AH19" i="12"/>
  <c r="AH8" i="12" s="1"/>
  <c r="AG19" i="12"/>
  <c r="AF19" i="12"/>
  <c r="AD19" i="12"/>
  <c r="AC19" i="12"/>
  <c r="AB19" i="12"/>
  <c r="Z19" i="12"/>
  <c r="Y19" i="12"/>
  <c r="X19" i="12"/>
  <c r="Q19" i="12"/>
  <c r="P19" i="12"/>
  <c r="O19" i="12"/>
  <c r="M19" i="12"/>
  <c r="L19" i="12"/>
  <c r="K19" i="12"/>
  <c r="K8" i="12" s="1"/>
  <c r="K7" i="12" s="1"/>
  <c r="K163" i="12" s="1"/>
  <c r="I19" i="12"/>
  <c r="H19" i="12"/>
  <c r="G19" i="12"/>
  <c r="E19" i="12"/>
  <c r="D19" i="12"/>
  <c r="C19" i="12"/>
  <c r="B19" i="12"/>
  <c r="AM18" i="12"/>
  <c r="AI18" i="12"/>
  <c r="AE18" i="12"/>
  <c r="AA18" i="12"/>
  <c r="AN18" i="12" s="1"/>
  <c r="R18" i="12"/>
  <c r="N18" i="12"/>
  <c r="J18" i="12"/>
  <c r="AS18" i="12" s="1"/>
  <c r="F18" i="12"/>
  <c r="S18" i="12" s="1"/>
  <c r="AM17" i="12"/>
  <c r="AI17" i="12"/>
  <c r="AE17" i="12"/>
  <c r="AA17" i="12"/>
  <c r="AN17" i="12" s="1"/>
  <c r="R17" i="12"/>
  <c r="N17" i="12"/>
  <c r="J17" i="12"/>
  <c r="AS17" i="12" s="1"/>
  <c r="F17" i="12"/>
  <c r="S17" i="12" s="1"/>
  <c r="AM16" i="12"/>
  <c r="AI16" i="12"/>
  <c r="AE16" i="12"/>
  <c r="AA16" i="12"/>
  <c r="AN16" i="12" s="1"/>
  <c r="R16" i="12"/>
  <c r="N16" i="12"/>
  <c r="J16" i="12"/>
  <c r="AS16" i="12" s="1"/>
  <c r="F16" i="12"/>
  <c r="S16" i="12" s="1"/>
  <c r="AM15" i="12"/>
  <c r="AI15" i="12"/>
  <c r="AE15" i="12"/>
  <c r="AA15" i="12"/>
  <c r="AN15" i="12" s="1"/>
  <c r="R15" i="12"/>
  <c r="N15" i="12"/>
  <c r="J15" i="12"/>
  <c r="AS15" i="12" s="1"/>
  <c r="F15" i="12"/>
  <c r="S15" i="12" s="1"/>
  <c r="AM14" i="12"/>
  <c r="AL14" i="12"/>
  <c r="AK14" i="12"/>
  <c r="AJ14" i="12"/>
  <c r="AI14" i="12"/>
  <c r="AH14" i="12"/>
  <c r="AG14" i="12"/>
  <c r="AF14" i="12"/>
  <c r="AE14" i="12"/>
  <c r="AD14" i="12"/>
  <c r="AC14" i="12"/>
  <c r="AB14" i="12"/>
  <c r="AA14" i="12"/>
  <c r="Z14" i="12"/>
  <c r="Y14" i="12"/>
  <c r="Y8" i="12" s="1"/>
  <c r="X14" i="12"/>
  <c r="R14" i="12"/>
  <c r="Q14" i="12"/>
  <c r="P14" i="12"/>
  <c r="P8" i="12" s="1"/>
  <c r="O14" i="12"/>
  <c r="N14" i="12"/>
  <c r="M14" i="12"/>
  <c r="L14" i="12"/>
  <c r="K14" i="12"/>
  <c r="J14" i="12"/>
  <c r="AS14" i="12" s="1"/>
  <c r="I14" i="12"/>
  <c r="H14" i="12"/>
  <c r="G14" i="12"/>
  <c r="F14" i="12"/>
  <c r="E14" i="12"/>
  <c r="D14" i="12"/>
  <c r="C14" i="12"/>
  <c r="B14" i="12"/>
  <c r="AM13" i="12"/>
  <c r="AI13" i="12"/>
  <c r="AE13" i="12"/>
  <c r="AA13" i="12"/>
  <c r="AN13" i="12" s="1"/>
  <c r="AO13" i="12" s="1"/>
  <c r="AP13" i="12" s="1"/>
  <c r="AQ13" i="12" s="1"/>
  <c r="AR13" i="12" s="1"/>
  <c r="R13" i="12"/>
  <c r="N13" i="12"/>
  <c r="J13" i="12"/>
  <c r="AS13" i="12" s="1"/>
  <c r="F13" i="12"/>
  <c r="S13" i="12" s="1"/>
  <c r="T13" i="12" s="1"/>
  <c r="U13" i="12" s="1"/>
  <c r="V13" i="12" s="1"/>
  <c r="W13" i="12" s="1"/>
  <c r="AT13" i="12" s="1"/>
  <c r="AM12" i="12"/>
  <c r="AI12" i="12"/>
  <c r="AE12" i="12"/>
  <c r="AA12" i="12"/>
  <c r="AN12" i="12" s="1"/>
  <c r="AO12" i="12" s="1"/>
  <c r="AP12" i="12" s="1"/>
  <c r="AQ12" i="12" s="1"/>
  <c r="AR12" i="12" s="1"/>
  <c r="R12" i="12"/>
  <c r="N12" i="12"/>
  <c r="J12" i="12"/>
  <c r="AS12" i="12" s="1"/>
  <c r="F12" i="12"/>
  <c r="S12" i="12" s="1"/>
  <c r="T12" i="12" s="1"/>
  <c r="U12" i="12" s="1"/>
  <c r="V12" i="12" s="1"/>
  <c r="W12" i="12" s="1"/>
  <c r="AT12" i="12" s="1"/>
  <c r="AM11" i="12"/>
  <c r="AI11" i="12"/>
  <c r="AE11" i="12"/>
  <c r="AA11" i="12"/>
  <c r="AN11" i="12" s="1"/>
  <c r="AO11" i="12" s="1"/>
  <c r="AP11" i="12" s="1"/>
  <c r="AQ11" i="12" s="1"/>
  <c r="AR11" i="12" s="1"/>
  <c r="R11" i="12"/>
  <c r="N11" i="12"/>
  <c r="J11" i="12"/>
  <c r="AS11" i="12" s="1"/>
  <c r="F11" i="12"/>
  <c r="S11" i="12" s="1"/>
  <c r="T11" i="12" s="1"/>
  <c r="U11" i="12" s="1"/>
  <c r="V11" i="12" s="1"/>
  <c r="W11" i="12" s="1"/>
  <c r="AT11" i="12" s="1"/>
  <c r="AM10" i="12"/>
  <c r="AI10" i="12"/>
  <c r="AI9" i="12" s="1"/>
  <c r="AE10" i="12"/>
  <c r="AA10" i="12"/>
  <c r="AN10" i="12" s="1"/>
  <c r="R10" i="12"/>
  <c r="N10" i="12"/>
  <c r="N9" i="12" s="1"/>
  <c r="J10" i="12"/>
  <c r="AS10" i="12" s="1"/>
  <c r="F10" i="12"/>
  <c r="S10" i="12" s="1"/>
  <c r="AM9" i="12"/>
  <c r="AL9" i="12"/>
  <c r="AK9" i="12"/>
  <c r="AJ9" i="12"/>
  <c r="AJ8" i="12" s="1"/>
  <c r="AH9" i="12"/>
  <c r="AG9" i="12"/>
  <c r="AF9" i="12"/>
  <c r="AE9" i="12"/>
  <c r="AD9" i="12"/>
  <c r="AC9" i="12"/>
  <c r="AB9" i="12"/>
  <c r="Z9" i="12"/>
  <c r="Z8" i="12" s="1"/>
  <c r="Y9" i="12"/>
  <c r="X9" i="12"/>
  <c r="R9" i="12"/>
  <c r="Q9" i="12"/>
  <c r="Q8" i="12" s="1"/>
  <c r="P9" i="12"/>
  <c r="O9" i="12"/>
  <c r="M9" i="12"/>
  <c r="L9" i="12"/>
  <c r="K9" i="12"/>
  <c r="J9" i="12"/>
  <c r="I9" i="12"/>
  <c r="H9" i="12"/>
  <c r="G9" i="12"/>
  <c r="E9" i="12"/>
  <c r="D9" i="12"/>
  <c r="C9" i="12"/>
  <c r="C8" i="12" s="1"/>
  <c r="B9" i="12"/>
  <c r="AF8" i="12"/>
  <c r="M8" i="12"/>
  <c r="B8" i="12"/>
  <c r="AS162" i="4"/>
  <c r="AS161" i="4"/>
  <c r="AS160" i="4"/>
  <c r="AS157" i="4"/>
  <c r="AS156" i="4"/>
  <c r="AS155" i="4"/>
  <c r="AS154" i="4"/>
  <c r="AS153" i="4"/>
  <c r="AS152" i="4"/>
  <c r="AS151" i="4"/>
  <c r="AS150" i="4"/>
  <c r="AS149" i="4"/>
  <c r="AS148" i="4"/>
  <c r="AS147" i="4"/>
  <c r="AS117" i="4"/>
  <c r="AS111" i="4"/>
  <c r="AS104" i="4"/>
  <c r="AS103" i="4"/>
  <c r="AS99" i="4"/>
  <c r="AS98" i="4"/>
  <c r="AS70" i="4"/>
  <c r="AS49" i="4"/>
  <c r="AS23" i="4"/>
  <c r="E8" i="12" l="1"/>
  <c r="E7" i="12" s="1"/>
  <c r="E163" i="12" s="1"/>
  <c r="AS9" i="12"/>
  <c r="O8" i="12"/>
  <c r="X8" i="12"/>
  <c r="AL8" i="12"/>
  <c r="AL7" i="12" s="1"/>
  <c r="AL163" i="12" s="1"/>
  <c r="D8" i="12"/>
  <c r="AS35" i="12"/>
  <c r="AS46" i="12"/>
  <c r="AS52" i="12"/>
  <c r="X51" i="12"/>
  <c r="AG51" i="12"/>
  <c r="N51" i="12"/>
  <c r="U84" i="12"/>
  <c r="V84" i="12" s="1"/>
  <c r="W84" i="12" s="1"/>
  <c r="AP84" i="12"/>
  <c r="AQ84" i="12" s="1"/>
  <c r="AR84" i="12" s="1"/>
  <c r="J85" i="12"/>
  <c r="AS85" i="12" s="1"/>
  <c r="AS88" i="12"/>
  <c r="AA26" i="12"/>
  <c r="T63" i="12"/>
  <c r="U63" i="12" s="1"/>
  <c r="V63" i="12" s="1"/>
  <c r="W63" i="12" s="1"/>
  <c r="AT63" i="12" s="1"/>
  <c r="AO63" i="12"/>
  <c r="AP63" i="12" s="1"/>
  <c r="AQ63" i="12" s="1"/>
  <c r="AR63" i="12" s="1"/>
  <c r="T64" i="12"/>
  <c r="U64" i="12" s="1"/>
  <c r="V64" i="12" s="1"/>
  <c r="W64" i="12" s="1"/>
  <c r="AO64" i="12"/>
  <c r="AP64" i="12" s="1"/>
  <c r="AQ64" i="12" s="1"/>
  <c r="AR64" i="12" s="1"/>
  <c r="J65" i="12"/>
  <c r="AS65" i="12" s="1"/>
  <c r="T67" i="12"/>
  <c r="U67" i="12" s="1"/>
  <c r="V67" i="12" s="1"/>
  <c r="W67" i="12" s="1"/>
  <c r="AT67" i="12" s="1"/>
  <c r="AO67" i="12"/>
  <c r="AP67" i="12" s="1"/>
  <c r="AQ67" i="12" s="1"/>
  <c r="AR67" i="12" s="1"/>
  <c r="T68" i="12"/>
  <c r="U68" i="12" s="1"/>
  <c r="V68" i="12" s="1"/>
  <c r="W68" i="12" s="1"/>
  <c r="AO68" i="12"/>
  <c r="AP68" i="12" s="1"/>
  <c r="AQ68" i="12" s="1"/>
  <c r="AR68" i="12" s="1"/>
  <c r="T69" i="12"/>
  <c r="U69" i="12" s="1"/>
  <c r="V69" i="12" s="1"/>
  <c r="W69" i="12" s="1"/>
  <c r="AT69" i="12" s="1"/>
  <c r="AO69" i="12"/>
  <c r="AP69" i="12" s="1"/>
  <c r="AQ69" i="12" s="1"/>
  <c r="AR69" i="12" s="1"/>
  <c r="D97" i="12"/>
  <c r="P97" i="12"/>
  <c r="Y97" i="12"/>
  <c r="AK97" i="12"/>
  <c r="T107" i="12"/>
  <c r="U107" i="12" s="1"/>
  <c r="V107" i="12" s="1"/>
  <c r="W107" i="12" s="1"/>
  <c r="AO107" i="12"/>
  <c r="AP107" i="12" s="1"/>
  <c r="AQ107" i="12" s="1"/>
  <c r="AR107" i="12" s="1"/>
  <c r="T108" i="12"/>
  <c r="U108" i="12" s="1"/>
  <c r="V108" i="12" s="1"/>
  <c r="W108" i="12" s="1"/>
  <c r="F109" i="12"/>
  <c r="J109" i="12"/>
  <c r="AS109" i="12" s="1"/>
  <c r="AA109" i="12"/>
  <c r="J116" i="12"/>
  <c r="AS116" i="12" s="1"/>
  <c r="M51" i="12"/>
  <c r="J61" i="12"/>
  <c r="AS61" i="12" s="1"/>
  <c r="B97" i="12"/>
  <c r="B7" i="12" s="1"/>
  <c r="B163" i="12" s="1"/>
  <c r="F100" i="12"/>
  <c r="R97" i="12"/>
  <c r="AA100" i="12"/>
  <c r="AE97" i="12"/>
  <c r="AM97" i="12"/>
  <c r="J105" i="12"/>
  <c r="AS105" i="12" s="1"/>
  <c r="J112" i="12"/>
  <c r="AS112" i="12" s="1"/>
  <c r="F121" i="12"/>
  <c r="F116" i="12" s="1"/>
  <c r="AA121" i="12"/>
  <c r="AA116" i="12" s="1"/>
  <c r="C7" i="12"/>
  <c r="C163" i="12" s="1"/>
  <c r="O7" i="12"/>
  <c r="O163" i="12" s="1"/>
  <c r="X7" i="12"/>
  <c r="X163" i="12" s="1"/>
  <c r="I51" i="12"/>
  <c r="AE51" i="12"/>
  <c r="I7" i="12"/>
  <c r="I163" i="12" s="1"/>
  <c r="M7" i="12"/>
  <c r="M163" i="12" s="1"/>
  <c r="J26" i="12"/>
  <c r="AS26" i="12" s="1"/>
  <c r="J28" i="12"/>
  <c r="AS28" i="12" s="1"/>
  <c r="T30" i="12"/>
  <c r="U30" i="12" s="1"/>
  <c r="V30" i="12" s="1"/>
  <c r="W30" i="12" s="1"/>
  <c r="AT30" i="12" s="1"/>
  <c r="AO30" i="12"/>
  <c r="AP30" i="12" s="1"/>
  <c r="AQ30" i="12" s="1"/>
  <c r="AR30" i="12" s="1"/>
  <c r="T31" i="12"/>
  <c r="U31" i="12" s="1"/>
  <c r="V31" i="12" s="1"/>
  <c r="W31" i="12" s="1"/>
  <c r="AO31" i="12"/>
  <c r="AP31" i="12" s="1"/>
  <c r="AQ31" i="12" s="1"/>
  <c r="AR31" i="12" s="1"/>
  <c r="T32" i="12"/>
  <c r="U32" i="12" s="1"/>
  <c r="V32" i="12" s="1"/>
  <c r="W32" i="12" s="1"/>
  <c r="AT32" i="12" s="1"/>
  <c r="AO32" i="12"/>
  <c r="AP32" i="12" s="1"/>
  <c r="AQ32" i="12" s="1"/>
  <c r="AR32" i="12" s="1"/>
  <c r="T33" i="12"/>
  <c r="U33" i="12" s="1"/>
  <c r="V33" i="12" s="1"/>
  <c r="W33" i="12" s="1"/>
  <c r="AO33" i="12"/>
  <c r="AP33" i="12" s="1"/>
  <c r="AQ33" i="12" s="1"/>
  <c r="AR33" i="12" s="1"/>
  <c r="T34" i="12"/>
  <c r="U34" i="12" s="1"/>
  <c r="V34" i="12" s="1"/>
  <c r="W34" i="12" s="1"/>
  <c r="AT34" i="12" s="1"/>
  <c r="AO34" i="12"/>
  <c r="AP34" i="12" s="1"/>
  <c r="AQ34" i="12" s="1"/>
  <c r="AR34" i="12" s="1"/>
  <c r="F35" i="12"/>
  <c r="AA35" i="12"/>
  <c r="J43" i="12"/>
  <c r="AS43" i="12" s="1"/>
  <c r="T45" i="12"/>
  <c r="U45" i="12" s="1"/>
  <c r="V45" i="12" s="1"/>
  <c r="W45" i="12" s="1"/>
  <c r="AO45" i="12"/>
  <c r="AP45" i="12" s="1"/>
  <c r="AQ45" i="12" s="1"/>
  <c r="AR45" i="12" s="1"/>
  <c r="F46" i="12"/>
  <c r="AA46" i="12"/>
  <c r="B51" i="12"/>
  <c r="D51" i="12"/>
  <c r="F52" i="12"/>
  <c r="P51" i="12"/>
  <c r="R51" i="12"/>
  <c r="Y51" i="12"/>
  <c r="Y7" i="12" s="1"/>
  <c r="Y163" i="12" s="1"/>
  <c r="AA52" i="12"/>
  <c r="AK51" i="12"/>
  <c r="AK7" i="12" s="1"/>
  <c r="AK163" i="12" s="1"/>
  <c r="AM51" i="12"/>
  <c r="J56" i="12"/>
  <c r="AS56" i="12" s="1"/>
  <c r="T58" i="12"/>
  <c r="U58" i="12" s="1"/>
  <c r="V58" i="12" s="1"/>
  <c r="W58" i="12" s="1"/>
  <c r="AO58" i="12"/>
  <c r="AP58" i="12" s="1"/>
  <c r="AQ58" i="12" s="1"/>
  <c r="AR58" i="12" s="1"/>
  <c r="T59" i="12"/>
  <c r="U59" i="12" s="1"/>
  <c r="V59" i="12" s="1"/>
  <c r="W59" i="12" s="1"/>
  <c r="AO59" i="12"/>
  <c r="AP59" i="12" s="1"/>
  <c r="AQ59" i="12" s="1"/>
  <c r="AR59" i="12" s="1"/>
  <c r="T60" i="12"/>
  <c r="U60" i="12" s="1"/>
  <c r="V60" i="12" s="1"/>
  <c r="W60" i="12" s="1"/>
  <c r="AO60" i="12"/>
  <c r="AP60" i="12" s="1"/>
  <c r="AQ60" i="12" s="1"/>
  <c r="AR60" i="12" s="1"/>
  <c r="F61" i="12"/>
  <c r="AA61" i="12"/>
  <c r="J71" i="12"/>
  <c r="AS71" i="12" s="1"/>
  <c r="T73" i="12"/>
  <c r="U73" i="12" s="1"/>
  <c r="V73" i="12" s="1"/>
  <c r="W73" i="12" s="1"/>
  <c r="AT73" i="12" s="1"/>
  <c r="AO73" i="12"/>
  <c r="AP73" i="12" s="1"/>
  <c r="AQ73" i="12" s="1"/>
  <c r="AR73" i="12" s="1"/>
  <c r="T74" i="12"/>
  <c r="U74" i="12" s="1"/>
  <c r="V74" i="12" s="1"/>
  <c r="W74" i="12" s="1"/>
  <c r="AO74" i="12"/>
  <c r="AP74" i="12" s="1"/>
  <c r="AQ74" i="12" s="1"/>
  <c r="AR74" i="12" s="1"/>
  <c r="F75" i="12"/>
  <c r="J75" i="12"/>
  <c r="AS75" i="12" s="1"/>
  <c r="AA75" i="12"/>
  <c r="J97" i="12"/>
  <c r="T102" i="12"/>
  <c r="U102" i="12" s="1"/>
  <c r="V102" i="12" s="1"/>
  <c r="W102" i="12" s="1"/>
  <c r="AT102" i="12" s="1"/>
  <c r="AO102" i="12"/>
  <c r="AP102" i="12" s="1"/>
  <c r="AQ102" i="12" s="1"/>
  <c r="AR102" i="12" s="1"/>
  <c r="F105" i="12"/>
  <c r="AA105" i="12"/>
  <c r="F112" i="12"/>
  <c r="AA112" i="12"/>
  <c r="J131" i="12"/>
  <c r="AS131" i="12" s="1"/>
  <c r="P7" i="12"/>
  <c r="P163" i="12" s="1"/>
  <c r="Q7" i="12"/>
  <c r="Q163" i="12" s="1"/>
  <c r="Z7" i="12"/>
  <c r="Z163" i="12" s="1"/>
  <c r="AJ7" i="12"/>
  <c r="AJ163" i="12" s="1"/>
  <c r="H8" i="12"/>
  <c r="H7" i="12" s="1"/>
  <c r="H163" i="12" s="1"/>
  <c r="L8" i="12"/>
  <c r="L7" i="12" s="1"/>
  <c r="L163" i="12" s="1"/>
  <c r="AC8" i="12"/>
  <c r="AC7" i="12" s="1"/>
  <c r="AC163" i="12" s="1"/>
  <c r="AG8" i="12"/>
  <c r="AG7" i="12" s="1"/>
  <c r="AG163" i="12" s="1"/>
  <c r="R8" i="12"/>
  <c r="R7" i="12" s="1"/>
  <c r="R163" i="12" s="1"/>
  <c r="AM8" i="12"/>
  <c r="AM7" i="12" s="1"/>
  <c r="AM163" i="12" s="1"/>
  <c r="AB51" i="12"/>
  <c r="AB7" i="12" s="1"/>
  <c r="AB163" i="12" s="1"/>
  <c r="AD51" i="12"/>
  <c r="AD7" i="12" s="1"/>
  <c r="AD163" i="12" s="1"/>
  <c r="AF51" i="12"/>
  <c r="AF7" i="12" s="1"/>
  <c r="AF163" i="12" s="1"/>
  <c r="AH51" i="12"/>
  <c r="AH7" i="12" s="1"/>
  <c r="AH163" i="12" s="1"/>
  <c r="AS21" i="12"/>
  <c r="AS22" i="12"/>
  <c r="AI8" i="12"/>
  <c r="N8" i="12"/>
  <c r="N7" i="12" s="1"/>
  <c r="N163" i="12" s="1"/>
  <c r="AI51" i="12"/>
  <c r="J8" i="12"/>
  <c r="F9" i="12"/>
  <c r="AA9" i="12"/>
  <c r="T16" i="12"/>
  <c r="U16" i="12" s="1"/>
  <c r="V16" i="12" s="1"/>
  <c r="W16" i="12" s="1"/>
  <c r="AO16" i="12"/>
  <c r="AP16" i="12" s="1"/>
  <c r="AQ16" i="12" s="1"/>
  <c r="AR16" i="12" s="1"/>
  <c r="T17" i="12"/>
  <c r="U17" i="12" s="1"/>
  <c r="V17" i="12" s="1"/>
  <c r="W17" i="12" s="1"/>
  <c r="AO17" i="12"/>
  <c r="AP17" i="12" s="1"/>
  <c r="AQ17" i="12" s="1"/>
  <c r="AR17" i="12" s="1"/>
  <c r="T18" i="12"/>
  <c r="U18" i="12" s="1"/>
  <c r="V18" i="12" s="1"/>
  <c r="W18" i="12" s="1"/>
  <c r="AO18" i="12"/>
  <c r="AP18" i="12" s="1"/>
  <c r="AQ18" i="12" s="1"/>
  <c r="AR18" i="12" s="1"/>
  <c r="F19" i="12"/>
  <c r="AA19" i="12"/>
  <c r="AE19" i="12"/>
  <c r="AE8" i="12" s="1"/>
  <c r="T21" i="12"/>
  <c r="U21" i="12" s="1"/>
  <c r="V21" i="12" s="1"/>
  <c r="W21" i="12" s="1"/>
  <c r="AO21" i="12"/>
  <c r="AP21" i="12" s="1"/>
  <c r="AQ21" i="12" s="1"/>
  <c r="AR21" i="12" s="1"/>
  <c r="T22" i="12"/>
  <c r="U22" i="12" s="1"/>
  <c r="V22" i="12" s="1"/>
  <c r="W22" i="12" s="1"/>
  <c r="AO22" i="12"/>
  <c r="AP22" i="12" s="1"/>
  <c r="AQ22" i="12" s="1"/>
  <c r="AR22" i="12" s="1"/>
  <c r="F24" i="12"/>
  <c r="F28" i="12"/>
  <c r="T37" i="12"/>
  <c r="U37" i="12" s="1"/>
  <c r="V37" i="12" s="1"/>
  <c r="W37" i="12" s="1"/>
  <c r="AO37" i="12"/>
  <c r="AP37" i="12" s="1"/>
  <c r="AQ37" i="12" s="1"/>
  <c r="AR37" i="12" s="1"/>
  <c r="T38" i="12"/>
  <c r="U38" i="12" s="1"/>
  <c r="V38" i="12" s="1"/>
  <c r="W38" i="12" s="1"/>
  <c r="AO38" i="12"/>
  <c r="AP38" i="12" s="1"/>
  <c r="AQ38" i="12" s="1"/>
  <c r="AR38" i="12" s="1"/>
  <c r="T39" i="12"/>
  <c r="U39" i="12" s="1"/>
  <c r="V39" i="12" s="1"/>
  <c r="W39" i="12" s="1"/>
  <c r="AO39" i="12"/>
  <c r="AP39" i="12" s="1"/>
  <c r="AQ39" i="12" s="1"/>
  <c r="AR39" i="12" s="1"/>
  <c r="T40" i="12"/>
  <c r="U40" i="12" s="1"/>
  <c r="V40" i="12" s="1"/>
  <c r="W40" i="12" s="1"/>
  <c r="AO40" i="12"/>
  <c r="AP40" i="12" s="1"/>
  <c r="AQ40" i="12" s="1"/>
  <c r="AR40" i="12" s="1"/>
  <c r="T41" i="12"/>
  <c r="U41" i="12" s="1"/>
  <c r="V41" i="12" s="1"/>
  <c r="W41" i="12" s="1"/>
  <c r="AO41" i="12"/>
  <c r="AP41" i="12" s="1"/>
  <c r="AQ41" i="12" s="1"/>
  <c r="AR41" i="12" s="1"/>
  <c r="T42" i="12"/>
  <c r="U42" i="12" s="1"/>
  <c r="V42" i="12" s="1"/>
  <c r="W42" i="12" s="1"/>
  <c r="AO42" i="12"/>
  <c r="AP42" i="12" s="1"/>
  <c r="AQ42" i="12" s="1"/>
  <c r="AR42" i="12" s="1"/>
  <c r="F43" i="12"/>
  <c r="AA43" i="12"/>
  <c r="T48" i="12"/>
  <c r="U48" i="12" s="1"/>
  <c r="V48" i="12" s="1"/>
  <c r="W48" i="12" s="1"/>
  <c r="AO48" i="12"/>
  <c r="AP48" i="12" s="1"/>
  <c r="AQ48" i="12" s="1"/>
  <c r="AR48" i="12" s="1"/>
  <c r="T54" i="12"/>
  <c r="U54" i="12" s="1"/>
  <c r="V54" i="12" s="1"/>
  <c r="W54" i="12" s="1"/>
  <c r="AO54" i="12"/>
  <c r="AP54" i="12" s="1"/>
  <c r="AQ54" i="12" s="1"/>
  <c r="AR54" i="12" s="1"/>
  <c r="T55" i="12"/>
  <c r="U55" i="12" s="1"/>
  <c r="V55" i="12" s="1"/>
  <c r="W55" i="12" s="1"/>
  <c r="AO55" i="12"/>
  <c r="AP55" i="12" s="1"/>
  <c r="AQ55" i="12" s="1"/>
  <c r="AR55" i="12" s="1"/>
  <c r="F56" i="12"/>
  <c r="AA56" i="12"/>
  <c r="AS63" i="12"/>
  <c r="AS64" i="12"/>
  <c r="F71" i="12"/>
  <c r="T78" i="12"/>
  <c r="U78" i="12" s="1"/>
  <c r="V78" i="12" s="1"/>
  <c r="W78" i="12" s="1"/>
  <c r="AO78" i="12"/>
  <c r="AP78" i="12" s="1"/>
  <c r="AQ78" i="12" s="1"/>
  <c r="AR78" i="12" s="1"/>
  <c r="T79" i="12"/>
  <c r="U79" i="12" s="1"/>
  <c r="V79" i="12" s="1"/>
  <c r="W79" i="12" s="1"/>
  <c r="AO79" i="12"/>
  <c r="AP79" i="12" s="1"/>
  <c r="AQ79" i="12" s="1"/>
  <c r="AR79" i="12" s="1"/>
  <c r="T80" i="12"/>
  <c r="U80" i="12" s="1"/>
  <c r="V80" i="12" s="1"/>
  <c r="W80" i="12" s="1"/>
  <c r="AT80" i="12" s="1"/>
  <c r="AO80" i="12"/>
  <c r="AP80" i="12" s="1"/>
  <c r="AQ80" i="12" s="1"/>
  <c r="AR80" i="12" s="1"/>
  <c r="T81" i="12"/>
  <c r="U81" i="12" s="1"/>
  <c r="V81" i="12" s="1"/>
  <c r="W81" i="12" s="1"/>
  <c r="AO81" i="12"/>
  <c r="AP81" i="12" s="1"/>
  <c r="AQ81" i="12" s="1"/>
  <c r="AR81" i="12" s="1"/>
  <c r="F82" i="12"/>
  <c r="AA82" i="12"/>
  <c r="T87" i="12"/>
  <c r="U87" i="12" s="1"/>
  <c r="V87" i="12" s="1"/>
  <c r="W87" i="12" s="1"/>
  <c r="AO87" i="12"/>
  <c r="AP87" i="12" s="1"/>
  <c r="AQ87" i="12" s="1"/>
  <c r="AR87" i="12" s="1"/>
  <c r="F88" i="12"/>
  <c r="AA88" i="12"/>
  <c r="AO108" i="12"/>
  <c r="AP108" i="12" s="1"/>
  <c r="AQ108" i="12" s="1"/>
  <c r="AR108" i="12" s="1"/>
  <c r="AT108" i="12" s="1"/>
  <c r="T10" i="12"/>
  <c r="S9" i="12"/>
  <c r="AN9" i="12"/>
  <c r="AO10" i="12"/>
  <c r="T20" i="12"/>
  <c r="S19" i="12"/>
  <c r="AN19" i="12"/>
  <c r="AO20" i="12"/>
  <c r="S24" i="12"/>
  <c r="T25" i="12"/>
  <c r="AN26" i="12"/>
  <c r="AO27" i="12"/>
  <c r="S28" i="12"/>
  <c r="T29" i="12"/>
  <c r="S14" i="12"/>
  <c r="T15" i="12"/>
  <c r="AO15" i="12"/>
  <c r="AN14" i="12"/>
  <c r="S43" i="12"/>
  <c r="T44" i="12"/>
  <c r="AO44" i="12"/>
  <c r="AN43" i="12"/>
  <c r="T57" i="12"/>
  <c r="S56" i="12"/>
  <c r="AN56" i="12"/>
  <c r="AO57" i="12"/>
  <c r="T66" i="12"/>
  <c r="S65" i="12"/>
  <c r="AN65" i="12"/>
  <c r="AO66" i="12"/>
  <c r="T72" i="12"/>
  <c r="S71" i="12"/>
  <c r="AN71" i="12"/>
  <c r="AO72" i="12"/>
  <c r="AN25" i="12"/>
  <c r="S27" i="12"/>
  <c r="AN29" i="12"/>
  <c r="T36" i="12"/>
  <c r="S35" i="12"/>
  <c r="AN35" i="12"/>
  <c r="AO36" i="12"/>
  <c r="T47" i="12"/>
  <c r="S46" i="12"/>
  <c r="AN46" i="12"/>
  <c r="AO47" i="12"/>
  <c r="S52" i="12"/>
  <c r="T53" i="12"/>
  <c r="AO53" i="12"/>
  <c r="AN52" i="12"/>
  <c r="S61" i="12"/>
  <c r="T62" i="12"/>
  <c r="AO62" i="12"/>
  <c r="AN61" i="12"/>
  <c r="S75" i="12"/>
  <c r="T76" i="12"/>
  <c r="AO76" i="12"/>
  <c r="AN75" i="12"/>
  <c r="S82" i="12"/>
  <c r="T83" i="12"/>
  <c r="AO83" i="12"/>
  <c r="AN82" i="12"/>
  <c r="S88" i="12"/>
  <c r="T89" i="12"/>
  <c r="AO89" i="12"/>
  <c r="AN88" i="12"/>
  <c r="U98" i="12"/>
  <c r="T101" i="12"/>
  <c r="S100" i="12"/>
  <c r="AN100" i="12"/>
  <c r="AO101" i="12"/>
  <c r="T110" i="12"/>
  <c r="S109" i="12"/>
  <c r="AN109" i="12"/>
  <c r="AO110" i="12"/>
  <c r="U117" i="12"/>
  <c r="S121" i="12"/>
  <c r="S116" i="12" s="1"/>
  <c r="T122" i="12"/>
  <c r="AO122" i="12"/>
  <c r="AN121" i="12"/>
  <c r="AN116" i="12" s="1"/>
  <c r="S136" i="12"/>
  <c r="S131" i="12" s="1"/>
  <c r="T137" i="12"/>
  <c r="AO137" i="12"/>
  <c r="AN136" i="12"/>
  <c r="AN131" i="12" s="1"/>
  <c r="AA71" i="12"/>
  <c r="AA51" i="12" s="1"/>
  <c r="T86" i="12"/>
  <c r="S85" i="12"/>
  <c r="AN85" i="12"/>
  <c r="AO86" i="12"/>
  <c r="T94" i="12"/>
  <c r="S93" i="12"/>
  <c r="AN93" i="12"/>
  <c r="AO94" i="12"/>
  <c r="S105" i="12"/>
  <c r="T106" i="12"/>
  <c r="AO106" i="12"/>
  <c r="AN105" i="12"/>
  <c r="T113" i="12"/>
  <c r="S112" i="12"/>
  <c r="AN112" i="12"/>
  <c r="AO113" i="12"/>
  <c r="AE7" i="12" l="1"/>
  <c r="AE163" i="12" s="1"/>
  <c r="AT107" i="12"/>
  <c r="AT84" i="12"/>
  <c r="AT74" i="12"/>
  <c r="D7" i="12"/>
  <c r="D163" i="12" s="1"/>
  <c r="AT33" i="12"/>
  <c r="AT31" i="12"/>
  <c r="AT64" i="12"/>
  <c r="J51" i="12"/>
  <c r="AS51" i="12" s="1"/>
  <c r="AS97" i="12"/>
  <c r="AT68" i="12"/>
  <c r="F97" i="12"/>
  <c r="AA97" i="12"/>
  <c r="F8" i="12"/>
  <c r="AI7" i="12"/>
  <c r="AI163" i="12" s="1"/>
  <c r="AT87" i="12"/>
  <c r="AT81" i="12"/>
  <c r="AT79" i="12"/>
  <c r="AT78" i="12"/>
  <c r="F51" i="12"/>
  <c r="F7" i="12" s="1"/>
  <c r="F163" i="12" s="1"/>
  <c r="AT55" i="12"/>
  <c r="AT54" i="12"/>
  <c r="AT22" i="12"/>
  <c r="AT21" i="12"/>
  <c r="AA8" i="12"/>
  <c r="AT60" i="12"/>
  <c r="AT59" i="12"/>
  <c r="AT58" i="12"/>
  <c r="AT45" i="12"/>
  <c r="AS8" i="12"/>
  <c r="J7" i="12"/>
  <c r="AA7" i="12"/>
  <c r="AA163" i="12" s="1"/>
  <c r="AS19" i="12"/>
  <c r="AT48" i="12"/>
  <c r="AT42" i="12"/>
  <c r="AT41" i="12"/>
  <c r="AT40" i="12"/>
  <c r="AT39" i="12"/>
  <c r="AT38" i="12"/>
  <c r="AT37" i="12"/>
  <c r="AT18" i="12"/>
  <c r="AT17" i="12"/>
  <c r="AT16" i="12"/>
  <c r="T112" i="12"/>
  <c r="U113" i="12"/>
  <c r="AO105" i="12"/>
  <c r="AP106" i="12"/>
  <c r="T93" i="12"/>
  <c r="U94" i="12"/>
  <c r="T85" i="12"/>
  <c r="U86" i="12"/>
  <c r="U137" i="12"/>
  <c r="T136" i="12"/>
  <c r="T131" i="12" s="1"/>
  <c r="U122" i="12"/>
  <c r="T121" i="12"/>
  <c r="T116" i="12" s="1"/>
  <c r="AP110" i="12"/>
  <c r="AO109" i="12"/>
  <c r="AP101" i="12"/>
  <c r="AO100" i="12"/>
  <c r="U89" i="12"/>
  <c r="T88" i="12"/>
  <c r="U83" i="12"/>
  <c r="T82" i="12"/>
  <c r="U76" i="12"/>
  <c r="T75" i="12"/>
  <c r="U62" i="12"/>
  <c r="T61" i="12"/>
  <c r="U53" i="12"/>
  <c r="T52" i="12"/>
  <c r="AP47" i="12"/>
  <c r="AO46" i="12"/>
  <c r="AP36" i="12"/>
  <c r="AO35" i="12"/>
  <c r="AO29" i="12"/>
  <c r="AN28" i="12"/>
  <c r="AO25" i="12"/>
  <c r="AN24" i="12"/>
  <c r="AP72" i="12"/>
  <c r="AO71" i="12"/>
  <c r="AP66" i="12"/>
  <c r="AO65" i="12"/>
  <c r="AP57" i="12"/>
  <c r="AO56" i="12"/>
  <c r="U44" i="12"/>
  <c r="T43" i="12"/>
  <c r="U15" i="12"/>
  <c r="T14" i="12"/>
  <c r="T19" i="12"/>
  <c r="U20" i="12"/>
  <c r="T9" i="12"/>
  <c r="U10" i="12"/>
  <c r="S97" i="12"/>
  <c r="AN51" i="12"/>
  <c r="AP113" i="12"/>
  <c r="AO112" i="12"/>
  <c r="U106" i="12"/>
  <c r="T105" i="12"/>
  <c r="AP94" i="12"/>
  <c r="AO93" i="12"/>
  <c r="AP86" i="12"/>
  <c r="AO85" i="12"/>
  <c r="AO136" i="12"/>
  <c r="AO131" i="12" s="1"/>
  <c r="AP137" i="12"/>
  <c r="AO121" i="12"/>
  <c r="AO116" i="12" s="1"/>
  <c r="AP122" i="12"/>
  <c r="V117" i="12"/>
  <c r="T109" i="12"/>
  <c r="U110" i="12"/>
  <c r="T100" i="12"/>
  <c r="U101" i="12"/>
  <c r="V98" i="12"/>
  <c r="AO88" i="12"/>
  <c r="AP89" i="12"/>
  <c r="AO82" i="12"/>
  <c r="AP83" i="12"/>
  <c r="AO75" i="12"/>
  <c r="AP76" i="12"/>
  <c r="AO61" i="12"/>
  <c r="AP62" i="12"/>
  <c r="AO52" i="12"/>
  <c r="AP53" i="12"/>
  <c r="T46" i="12"/>
  <c r="U47" i="12"/>
  <c r="T35" i="12"/>
  <c r="U36" i="12"/>
  <c r="T27" i="12"/>
  <c r="S26" i="12"/>
  <c r="S8" i="12" s="1"/>
  <c r="T71" i="12"/>
  <c r="U72" i="12"/>
  <c r="T65" i="12"/>
  <c r="U66" i="12"/>
  <c r="T56" i="12"/>
  <c r="U57" i="12"/>
  <c r="AO43" i="12"/>
  <c r="AP44" i="12"/>
  <c r="AO14" i="12"/>
  <c r="AP15" i="12"/>
  <c r="U29" i="12"/>
  <c r="T28" i="12"/>
  <c r="AP27" i="12"/>
  <c r="AO26" i="12"/>
  <c r="U25" i="12"/>
  <c r="T24" i="12"/>
  <c r="AP20" i="12"/>
  <c r="AO19" i="12"/>
  <c r="AP10" i="12"/>
  <c r="AO9" i="12"/>
  <c r="AN97" i="12"/>
  <c r="S51" i="12"/>
  <c r="T97" i="12" l="1"/>
  <c r="AN8" i="12"/>
  <c r="AO51" i="12"/>
  <c r="S7" i="12"/>
  <c r="S163" i="12" s="1"/>
  <c r="J163" i="12"/>
  <c r="AS163" i="12" s="1"/>
  <c r="AS7" i="12"/>
  <c r="AQ15" i="12"/>
  <c r="AP14" i="12"/>
  <c r="AQ44" i="12"/>
  <c r="AP43" i="12"/>
  <c r="V57" i="12"/>
  <c r="U56" i="12"/>
  <c r="V66" i="12"/>
  <c r="U65" i="12"/>
  <c r="V72" i="12"/>
  <c r="U71" i="12"/>
  <c r="V36" i="12"/>
  <c r="U35" i="12"/>
  <c r="V47" i="12"/>
  <c r="U46" i="12"/>
  <c r="AQ53" i="12"/>
  <c r="AP52" i="12"/>
  <c r="AQ62" i="12"/>
  <c r="AP61" i="12"/>
  <c r="AQ76" i="12"/>
  <c r="AP75" i="12"/>
  <c r="AQ83" i="12"/>
  <c r="AP82" i="12"/>
  <c r="AQ89" i="12"/>
  <c r="AP88" i="12"/>
  <c r="W98" i="12"/>
  <c r="V101" i="12"/>
  <c r="U100" i="12"/>
  <c r="V110" i="12"/>
  <c r="U109" i="12"/>
  <c r="W117" i="12"/>
  <c r="AQ122" i="12"/>
  <c r="AP121" i="12"/>
  <c r="AP116" i="12" s="1"/>
  <c r="AQ137" i="12"/>
  <c r="AP136" i="12"/>
  <c r="AP131" i="12" s="1"/>
  <c r="U14" i="12"/>
  <c r="V15" i="12"/>
  <c r="U43" i="12"/>
  <c r="V44" i="12"/>
  <c r="AP56" i="12"/>
  <c r="AQ57" i="12"/>
  <c r="AP65" i="12"/>
  <c r="AQ66" i="12"/>
  <c r="AP71" i="12"/>
  <c r="AQ72" i="12"/>
  <c r="AO24" i="12"/>
  <c r="AO8" i="12" s="1"/>
  <c r="AP25" i="12"/>
  <c r="AO28" i="12"/>
  <c r="AP29" i="12"/>
  <c r="AP35" i="12"/>
  <c r="AQ36" i="12"/>
  <c r="AP46" i="12"/>
  <c r="AQ47" i="12"/>
  <c r="U52" i="12"/>
  <c r="V53" i="12"/>
  <c r="U61" i="12"/>
  <c r="V62" i="12"/>
  <c r="U75" i="12"/>
  <c r="V76" i="12"/>
  <c r="U82" i="12"/>
  <c r="V83" i="12"/>
  <c r="U88" i="12"/>
  <c r="V89" i="12"/>
  <c r="AP100" i="12"/>
  <c r="AQ101" i="12"/>
  <c r="AP109" i="12"/>
  <c r="AQ110" i="12"/>
  <c r="U121" i="12"/>
  <c r="U116" i="12" s="1"/>
  <c r="V122" i="12"/>
  <c r="U136" i="12"/>
  <c r="U131" i="12" s="1"/>
  <c r="V137" i="12"/>
  <c r="AN7" i="12"/>
  <c r="AN163" i="12" s="1"/>
  <c r="AP9" i="12"/>
  <c r="AQ10" i="12"/>
  <c r="AP19" i="12"/>
  <c r="AQ20" i="12"/>
  <c r="U24" i="12"/>
  <c r="V25" i="12"/>
  <c r="AP26" i="12"/>
  <c r="AQ27" i="12"/>
  <c r="U28" i="12"/>
  <c r="V29" i="12"/>
  <c r="T26" i="12"/>
  <c r="T8" i="12" s="1"/>
  <c r="U27" i="12"/>
  <c r="AP85" i="12"/>
  <c r="AQ86" i="12"/>
  <c r="AP93" i="12"/>
  <c r="AQ94" i="12"/>
  <c r="U105" i="12"/>
  <c r="V106" i="12"/>
  <c r="AP112" i="12"/>
  <c r="AQ113" i="12"/>
  <c r="V10" i="12"/>
  <c r="U9" i="12"/>
  <c r="V20" i="12"/>
  <c r="U19" i="12"/>
  <c r="V86" i="12"/>
  <c r="U85" i="12"/>
  <c r="V94" i="12"/>
  <c r="U93" i="12"/>
  <c r="AQ106" i="12"/>
  <c r="AP105" i="12"/>
  <c r="V113" i="12"/>
  <c r="U112" i="12"/>
  <c r="T51" i="12"/>
  <c r="AO97" i="12"/>
  <c r="T7" i="12" l="1"/>
  <c r="T163" i="12" s="1"/>
  <c r="AR113" i="12"/>
  <c r="AR112" i="12" s="1"/>
  <c r="AQ112" i="12"/>
  <c r="W106" i="12"/>
  <c r="V105" i="12"/>
  <c r="AR94" i="12"/>
  <c r="AR93" i="12" s="1"/>
  <c r="AQ93" i="12"/>
  <c r="AR86" i="12"/>
  <c r="AR85" i="12" s="1"/>
  <c r="AQ85" i="12"/>
  <c r="V27" i="12"/>
  <c r="U26" i="12"/>
  <c r="W29" i="12"/>
  <c r="V28" i="12"/>
  <c r="AR27" i="12"/>
  <c r="AR26" i="12" s="1"/>
  <c r="AQ26" i="12"/>
  <c r="W25" i="12"/>
  <c r="V24" i="12"/>
  <c r="AR20" i="12"/>
  <c r="AR19" i="12" s="1"/>
  <c r="AQ19" i="12"/>
  <c r="AR10" i="12"/>
  <c r="AR9" i="12" s="1"/>
  <c r="AQ9" i="12"/>
  <c r="AQ136" i="12"/>
  <c r="AQ131" i="12" s="1"/>
  <c r="AR137" i="12"/>
  <c r="AR136" i="12" s="1"/>
  <c r="AR131" i="12" s="1"/>
  <c r="AQ121" i="12"/>
  <c r="AQ116" i="12" s="1"/>
  <c r="AR122" i="12"/>
  <c r="AR121" i="12" s="1"/>
  <c r="AR116" i="12" s="1"/>
  <c r="AT117" i="12"/>
  <c r="V109" i="12"/>
  <c r="W110" i="12"/>
  <c r="V100" i="12"/>
  <c r="W101" i="12"/>
  <c r="AT98" i="12"/>
  <c r="AQ88" i="12"/>
  <c r="AR89" i="12"/>
  <c r="AR88" i="12" s="1"/>
  <c r="AQ82" i="12"/>
  <c r="AR83" i="12"/>
  <c r="AR82" i="12" s="1"/>
  <c r="AQ75" i="12"/>
  <c r="AR76" i="12"/>
  <c r="AR75" i="12" s="1"/>
  <c r="AQ61" i="12"/>
  <c r="AR62" i="12"/>
  <c r="AR61" i="12" s="1"/>
  <c r="AQ52" i="12"/>
  <c r="AR53" i="12"/>
  <c r="AR52" i="12" s="1"/>
  <c r="V46" i="12"/>
  <c r="W47" i="12"/>
  <c r="V35" i="12"/>
  <c r="W36" i="12"/>
  <c r="V71" i="12"/>
  <c r="W72" i="12"/>
  <c r="V65" i="12"/>
  <c r="W66" i="12"/>
  <c r="V56" i="12"/>
  <c r="W57" i="12"/>
  <c r="AQ43" i="12"/>
  <c r="AR44" i="12"/>
  <c r="AR43" i="12" s="1"/>
  <c r="AQ14" i="12"/>
  <c r="AR15" i="12"/>
  <c r="AR14" i="12" s="1"/>
  <c r="U8" i="12"/>
  <c r="AO7" i="12"/>
  <c r="AO163" i="12" s="1"/>
  <c r="AP97" i="12"/>
  <c r="U51" i="12"/>
  <c r="V112" i="12"/>
  <c r="W113" i="12"/>
  <c r="AQ105" i="12"/>
  <c r="AR106" i="12"/>
  <c r="AR105" i="12" s="1"/>
  <c r="V93" i="12"/>
  <c r="W94" i="12"/>
  <c r="V85" i="12"/>
  <c r="W86" i="12"/>
  <c r="V19" i="12"/>
  <c r="W20" i="12"/>
  <c r="V9" i="12"/>
  <c r="W10" i="12"/>
  <c r="W137" i="12"/>
  <c r="V136" i="12"/>
  <c r="V131" i="12" s="1"/>
  <c r="W122" i="12"/>
  <c r="V121" i="12"/>
  <c r="V116" i="12" s="1"/>
  <c r="AR110" i="12"/>
  <c r="AR109" i="12" s="1"/>
  <c r="AQ109" i="12"/>
  <c r="AR101" i="12"/>
  <c r="AR100" i="12" s="1"/>
  <c r="AQ100" i="12"/>
  <c r="W89" i="12"/>
  <c r="V88" i="12"/>
  <c r="W83" i="12"/>
  <c r="V82" i="12"/>
  <c r="W76" i="12"/>
  <c r="V75" i="12"/>
  <c r="W62" i="12"/>
  <c r="V61" i="12"/>
  <c r="W53" i="12"/>
  <c r="V52" i="12"/>
  <c r="AR47" i="12"/>
  <c r="AR46" i="12" s="1"/>
  <c r="AQ46" i="12"/>
  <c r="AR36" i="12"/>
  <c r="AR35" i="12" s="1"/>
  <c r="AQ35" i="12"/>
  <c r="AQ29" i="12"/>
  <c r="AP28" i="12"/>
  <c r="AQ25" i="12"/>
  <c r="AP24" i="12"/>
  <c r="AR72" i="12"/>
  <c r="AR71" i="12" s="1"/>
  <c r="AQ71" i="12"/>
  <c r="AR66" i="12"/>
  <c r="AR65" i="12" s="1"/>
  <c r="AQ65" i="12"/>
  <c r="AR57" i="12"/>
  <c r="AR56" i="12" s="1"/>
  <c r="AQ56" i="12"/>
  <c r="W44" i="12"/>
  <c r="V43" i="12"/>
  <c r="W15" i="12"/>
  <c r="V14" i="12"/>
  <c r="U97" i="12"/>
  <c r="AP51" i="12"/>
  <c r="AP8" i="12" l="1"/>
  <c r="V51" i="12"/>
  <c r="AQ97" i="12"/>
  <c r="AR97" i="12"/>
  <c r="W14" i="12"/>
  <c r="AT14" i="12" s="1"/>
  <c r="AT15" i="12"/>
  <c r="W43" i="12"/>
  <c r="AT43" i="12" s="1"/>
  <c r="AT44" i="12"/>
  <c r="AQ24" i="12"/>
  <c r="AR25" i="12"/>
  <c r="AR24" i="12" s="1"/>
  <c r="AQ28" i="12"/>
  <c r="AR29" i="12"/>
  <c r="AR28" i="12" s="1"/>
  <c r="W52" i="12"/>
  <c r="AT53" i="12"/>
  <c r="W61" i="12"/>
  <c r="AT61" i="12" s="1"/>
  <c r="AT62" i="12"/>
  <c r="W75" i="12"/>
  <c r="AT75" i="12" s="1"/>
  <c r="AT76" i="12"/>
  <c r="W82" i="12"/>
  <c r="AT82" i="12" s="1"/>
  <c r="AT83" i="12"/>
  <c r="W88" i="12"/>
  <c r="AT88" i="12" s="1"/>
  <c r="AT89" i="12"/>
  <c r="W121" i="12"/>
  <c r="AT122" i="12"/>
  <c r="W136" i="12"/>
  <c r="AT137" i="12"/>
  <c r="W24" i="12"/>
  <c r="AT25" i="12"/>
  <c r="W28" i="12"/>
  <c r="V26" i="12"/>
  <c r="V8" i="12" s="1"/>
  <c r="W27" i="12"/>
  <c r="W105" i="12"/>
  <c r="AT105" i="12" s="1"/>
  <c r="AT106" i="12"/>
  <c r="AP7" i="12"/>
  <c r="AP163" i="12" s="1"/>
  <c r="U7" i="12"/>
  <c r="U163" i="12" s="1"/>
  <c r="AQ51" i="12"/>
  <c r="V97" i="12"/>
  <c r="AT10" i="12"/>
  <c r="W9" i="12"/>
  <c r="AT20" i="12"/>
  <c r="W19" i="12"/>
  <c r="AT19" i="12" s="1"/>
  <c r="AT86" i="12"/>
  <c r="W85" i="12"/>
  <c r="AT85" i="12" s="1"/>
  <c r="AT94" i="12"/>
  <c r="W93" i="12"/>
  <c r="AT93" i="12" s="1"/>
  <c r="AT113" i="12"/>
  <c r="W112" i="12"/>
  <c r="AT112" i="12" s="1"/>
  <c r="AT57" i="12"/>
  <c r="W56" i="12"/>
  <c r="AT56" i="12" s="1"/>
  <c r="AT66" i="12"/>
  <c r="W65" i="12"/>
  <c r="AT65" i="12" s="1"/>
  <c r="AT72" i="12"/>
  <c r="W71" i="12"/>
  <c r="AT71" i="12" s="1"/>
  <c r="AT36" i="12"/>
  <c r="W35" i="12"/>
  <c r="AT35" i="12" s="1"/>
  <c r="AT47" i="12"/>
  <c r="W46" i="12"/>
  <c r="AT46" i="12" s="1"/>
  <c r="AT101" i="12"/>
  <c r="W100" i="12"/>
  <c r="AT110" i="12"/>
  <c r="W109" i="12"/>
  <c r="AT109" i="12" s="1"/>
  <c r="AR51" i="12"/>
  <c r="AQ8" i="12"/>
  <c r="AQ7" i="12" s="1"/>
  <c r="AQ163" i="12" s="1"/>
  <c r="AT29" i="12" l="1"/>
  <c r="AR8" i="12"/>
  <c r="V7" i="12"/>
  <c r="V163" i="12" s="1"/>
  <c r="AT28" i="12"/>
  <c r="AT24" i="12"/>
  <c r="AT136" i="12"/>
  <c r="W131" i="12"/>
  <c r="AT131" i="12" s="1"/>
  <c r="AT121" i="12"/>
  <c r="W116" i="12"/>
  <c r="AT116" i="12" s="1"/>
  <c r="AT52" i="12"/>
  <c r="W51" i="12"/>
  <c r="AT51" i="12" s="1"/>
  <c r="AT100" i="12"/>
  <c r="W97" i="12"/>
  <c r="AT97" i="12" s="1"/>
  <c r="AT9" i="12"/>
  <c r="AT27" i="12"/>
  <c r="W26" i="12"/>
  <c r="AT26" i="12" s="1"/>
  <c r="AR7" i="12"/>
  <c r="AR163" i="12" s="1"/>
  <c r="AL136" i="4"/>
  <c r="AK136" i="4"/>
  <c r="AJ136" i="4"/>
  <c r="AH136" i="4"/>
  <c r="AG136" i="4"/>
  <c r="AF136" i="4"/>
  <c r="AD136" i="4"/>
  <c r="AC136" i="4"/>
  <c r="AB136" i="4"/>
  <c r="Z136" i="4"/>
  <c r="Y136" i="4"/>
  <c r="X136" i="4"/>
  <c r="Q136" i="4"/>
  <c r="P136" i="4"/>
  <c r="O136" i="4"/>
  <c r="M136" i="4"/>
  <c r="L136" i="4"/>
  <c r="K136" i="4"/>
  <c r="I136" i="4"/>
  <c r="H136" i="4"/>
  <c r="G136" i="4"/>
  <c r="E136" i="4"/>
  <c r="D136" i="4"/>
  <c r="C136" i="4"/>
  <c r="B136" i="4"/>
  <c r="AM137" i="4"/>
  <c r="AM136" i="4" s="1"/>
  <c r="AI137" i="4"/>
  <c r="AI136" i="4" s="1"/>
  <c r="AE137" i="4"/>
  <c r="AE136" i="4" s="1"/>
  <c r="AA137" i="4"/>
  <c r="AN137" i="4" s="1"/>
  <c r="AN136" i="4" s="1"/>
  <c r="R137" i="4"/>
  <c r="R136" i="4" s="1"/>
  <c r="N137" i="4"/>
  <c r="N136" i="4" s="1"/>
  <c r="J137" i="4"/>
  <c r="AS137" i="4" s="1"/>
  <c r="F137" i="4"/>
  <c r="F122" i="4"/>
  <c r="F121" i="4" s="1"/>
  <c r="J122" i="4"/>
  <c r="AS122" i="4" s="1"/>
  <c r="N122" i="4"/>
  <c r="R122" i="4"/>
  <c r="S122" i="4"/>
  <c r="AA122" i="4"/>
  <c r="AE122" i="4"/>
  <c r="AI122" i="4"/>
  <c r="AM122" i="4"/>
  <c r="AN122" i="4"/>
  <c r="B121" i="4"/>
  <c r="C121" i="4"/>
  <c r="D121" i="4"/>
  <c r="E121" i="4"/>
  <c r="G121" i="4"/>
  <c r="H121" i="4"/>
  <c r="I121" i="4"/>
  <c r="K121" i="4"/>
  <c r="L121" i="4"/>
  <c r="M121" i="4"/>
  <c r="N121" i="4"/>
  <c r="O121" i="4"/>
  <c r="P121" i="4"/>
  <c r="Q121" i="4"/>
  <c r="R121" i="4"/>
  <c r="S121" i="4"/>
  <c r="X121" i="4"/>
  <c r="Y121" i="4"/>
  <c r="Z121" i="4"/>
  <c r="AA121" i="4"/>
  <c r="AB121" i="4"/>
  <c r="AC121" i="4"/>
  <c r="AD121" i="4"/>
  <c r="AE121" i="4"/>
  <c r="AF121" i="4"/>
  <c r="AG121" i="4"/>
  <c r="AH121" i="4"/>
  <c r="AI121" i="4"/>
  <c r="AJ121" i="4"/>
  <c r="AK121" i="4"/>
  <c r="AL121" i="4"/>
  <c r="AM121" i="4"/>
  <c r="AN121" i="4"/>
  <c r="F64" i="4"/>
  <c r="F63" i="4"/>
  <c r="F62" i="4"/>
  <c r="T122" i="4" l="1"/>
  <c r="J121" i="4"/>
  <c r="AS121" i="4" s="1"/>
  <c r="W8" i="12"/>
  <c r="AO122" i="4"/>
  <c r="AO121" i="4" s="1"/>
  <c r="J136" i="4"/>
  <c r="AS136" i="4" s="1"/>
  <c r="AA136" i="4"/>
  <c r="AO137" i="4"/>
  <c r="F136" i="4"/>
  <c r="S137" i="4"/>
  <c r="AP122" i="4" l="1"/>
  <c r="U122" i="4"/>
  <c r="T121" i="4"/>
  <c r="AT8" i="12"/>
  <c r="W7" i="12"/>
  <c r="AP137" i="4"/>
  <c r="AO136" i="4"/>
  <c r="T137" i="4"/>
  <c r="S136" i="4"/>
  <c r="AQ122" i="4"/>
  <c r="AP121" i="4"/>
  <c r="V122" i="4" l="1"/>
  <c r="U121" i="4"/>
  <c r="W163" i="12"/>
  <c r="AT163" i="12" s="1"/>
  <c r="AT7" i="12"/>
  <c r="AQ137" i="4"/>
  <c r="AP136" i="4"/>
  <c r="U137" i="4"/>
  <c r="T136" i="4"/>
  <c r="AR122" i="4"/>
  <c r="AR121" i="4" s="1"/>
  <c r="AQ121" i="4"/>
  <c r="W122" i="4" l="1"/>
  <c r="V121" i="4"/>
  <c r="AR137" i="4"/>
  <c r="AR136" i="4" s="1"/>
  <c r="AQ136" i="4"/>
  <c r="V137" i="4"/>
  <c r="U136" i="4"/>
  <c r="AT122" i="4" l="1"/>
  <c r="W121" i="4"/>
  <c r="AT121" i="4" s="1"/>
  <c r="W137" i="4"/>
  <c r="V136" i="4"/>
  <c r="AT137" i="4" l="1"/>
  <c r="W136" i="4"/>
  <c r="AT136" i="4" s="1"/>
  <c r="AM33" i="4" l="1"/>
  <c r="AI33" i="4"/>
  <c r="AE33" i="4"/>
  <c r="AA33" i="4"/>
  <c r="AN33" i="4" s="1"/>
  <c r="R33" i="4"/>
  <c r="N33" i="4"/>
  <c r="J33" i="4"/>
  <c r="AS33" i="4" s="1"/>
  <c r="F33" i="4"/>
  <c r="AM17" i="4"/>
  <c r="AI17" i="4"/>
  <c r="AE17" i="4"/>
  <c r="AA17" i="4"/>
  <c r="AN17" i="4" s="1"/>
  <c r="R17" i="4"/>
  <c r="N17" i="4"/>
  <c r="J17" i="4"/>
  <c r="AS17" i="4" s="1"/>
  <c r="F17" i="4"/>
  <c r="AM12" i="4"/>
  <c r="AI12" i="4"/>
  <c r="AE12" i="4"/>
  <c r="AA12" i="4"/>
  <c r="AN12" i="4" s="1"/>
  <c r="R12" i="4"/>
  <c r="N12" i="4"/>
  <c r="J12" i="4"/>
  <c r="AS12" i="4" s="1"/>
  <c r="F12" i="4"/>
  <c r="AO33" i="4" l="1"/>
  <c r="AP33" i="4" s="1"/>
  <c r="AQ33" i="4" s="1"/>
  <c r="AR33" i="4" s="1"/>
  <c r="AO17" i="4"/>
  <c r="AP17" i="4" s="1"/>
  <c r="AQ17" i="4" s="1"/>
  <c r="AR17" i="4" s="1"/>
  <c r="AO12" i="4"/>
  <c r="AP12" i="4" s="1"/>
  <c r="AQ12" i="4" s="1"/>
  <c r="AR12" i="4" s="1"/>
  <c r="S33" i="4"/>
  <c r="T33" i="4" s="1"/>
  <c r="U33" i="4" s="1"/>
  <c r="V33" i="4" s="1"/>
  <c r="W33" i="4" s="1"/>
  <c r="S17" i="4"/>
  <c r="T17" i="4" s="1"/>
  <c r="U17" i="4" s="1"/>
  <c r="V17" i="4" s="1"/>
  <c r="W17" i="4" s="1"/>
  <c r="S12" i="4"/>
  <c r="T12" i="4" s="1"/>
  <c r="U12" i="4" s="1"/>
  <c r="V12" i="4" s="1"/>
  <c r="W12" i="4" s="1"/>
  <c r="AT33" i="4" l="1"/>
  <c r="AT17" i="4"/>
  <c r="AT12" i="4"/>
  <c r="AR131" i="4"/>
  <c r="AQ131" i="4"/>
  <c r="AP131" i="4"/>
  <c r="AO131" i="4"/>
  <c r="AN131" i="4"/>
  <c r="AL131" i="4"/>
  <c r="AK131" i="4"/>
  <c r="AJ131" i="4"/>
  <c r="AH131" i="4"/>
  <c r="AG131" i="4"/>
  <c r="AF131" i="4"/>
  <c r="AD131" i="4"/>
  <c r="AC131" i="4"/>
  <c r="AB131" i="4"/>
  <c r="Z131" i="4"/>
  <c r="Y131" i="4"/>
  <c r="X131" i="4"/>
  <c r="W131" i="4"/>
  <c r="V131" i="4"/>
  <c r="U131" i="4"/>
  <c r="T131" i="4"/>
  <c r="S131" i="4"/>
  <c r="Q131" i="4"/>
  <c r="P131" i="4"/>
  <c r="O131" i="4"/>
  <c r="M131" i="4"/>
  <c r="L131" i="4"/>
  <c r="K131" i="4"/>
  <c r="I131" i="4"/>
  <c r="H131" i="4"/>
  <c r="G131" i="4"/>
  <c r="E131" i="4"/>
  <c r="D131" i="4"/>
  <c r="C131" i="4"/>
  <c r="AT142" i="4"/>
  <c r="AM142" i="4"/>
  <c r="AI142" i="4"/>
  <c r="AE142" i="4"/>
  <c r="AA142" i="4"/>
  <c r="R142" i="4"/>
  <c r="N142" i="4"/>
  <c r="J142" i="4"/>
  <c r="AS142" i="4" s="1"/>
  <c r="F142" i="4"/>
  <c r="AT128" i="4" l="1"/>
  <c r="AM128" i="4"/>
  <c r="AI128" i="4"/>
  <c r="AE128" i="4"/>
  <c r="AA128" i="4"/>
  <c r="R128" i="4"/>
  <c r="N128" i="4"/>
  <c r="J128" i="4"/>
  <c r="AS128" i="4" s="1"/>
  <c r="F128" i="4"/>
  <c r="AT127" i="4"/>
  <c r="AM127" i="4"/>
  <c r="AI127" i="4"/>
  <c r="AE127" i="4"/>
  <c r="AA127" i="4"/>
  <c r="R127" i="4"/>
  <c r="N127" i="4"/>
  <c r="J127" i="4"/>
  <c r="AS127" i="4" s="1"/>
  <c r="F127" i="4"/>
  <c r="S111" i="4"/>
  <c r="T111" i="4" s="1"/>
  <c r="U111" i="4" s="1"/>
  <c r="V111" i="4" s="1"/>
  <c r="W111" i="4" s="1"/>
  <c r="AT111" i="4" s="1"/>
  <c r="S99" i="4"/>
  <c r="T99" i="4" s="1"/>
  <c r="U99" i="4" s="1"/>
  <c r="V99" i="4" s="1"/>
  <c r="W99" i="4" s="1"/>
  <c r="AT99" i="4" s="1"/>
  <c r="S98" i="4"/>
  <c r="T98" i="4" s="1"/>
  <c r="U98" i="4" s="1"/>
  <c r="V98" i="4" s="1"/>
  <c r="W98" i="4" s="1"/>
  <c r="AT98" i="4" s="1"/>
  <c r="AI107" i="4"/>
  <c r="AL93" i="4"/>
  <c r="AK93" i="4"/>
  <c r="AJ93" i="4"/>
  <c r="AH93" i="4"/>
  <c r="AG93" i="4"/>
  <c r="AF93" i="4"/>
  <c r="AD93" i="4"/>
  <c r="AC93" i="4"/>
  <c r="AB93" i="4"/>
  <c r="Z93" i="4"/>
  <c r="Y93" i="4"/>
  <c r="X93" i="4"/>
  <c r="Q93" i="4"/>
  <c r="P93" i="4"/>
  <c r="O93" i="4"/>
  <c r="M93" i="4"/>
  <c r="L93" i="4"/>
  <c r="K93" i="4"/>
  <c r="I93" i="4"/>
  <c r="H93" i="4"/>
  <c r="G93" i="4"/>
  <c r="E93" i="4"/>
  <c r="D93" i="4"/>
  <c r="C93" i="4"/>
  <c r="B93" i="4"/>
  <c r="AM94" i="4"/>
  <c r="AM93" i="4" s="1"/>
  <c r="AI94" i="4"/>
  <c r="AI93" i="4" s="1"/>
  <c r="AE94" i="4"/>
  <c r="AE93" i="4" s="1"/>
  <c r="AA94" i="4"/>
  <c r="AN94" i="4" s="1"/>
  <c r="AO94" i="4" s="1"/>
  <c r="AO93" i="4" s="1"/>
  <c r="R94" i="4"/>
  <c r="R93" i="4" s="1"/>
  <c r="N94" i="4"/>
  <c r="N93" i="4" s="1"/>
  <c r="J94" i="4"/>
  <c r="F94" i="4"/>
  <c r="AL71" i="4"/>
  <c r="AK71" i="4"/>
  <c r="AJ71" i="4"/>
  <c r="AH71" i="4"/>
  <c r="AG71" i="4"/>
  <c r="AF71" i="4"/>
  <c r="AD71" i="4"/>
  <c r="AC71" i="4"/>
  <c r="AB71" i="4"/>
  <c r="Z71" i="4"/>
  <c r="Y71" i="4"/>
  <c r="X71" i="4"/>
  <c r="Q71" i="4"/>
  <c r="P71" i="4"/>
  <c r="O71" i="4"/>
  <c r="M71" i="4"/>
  <c r="L71" i="4"/>
  <c r="K71" i="4"/>
  <c r="I71" i="4"/>
  <c r="H71" i="4"/>
  <c r="G71" i="4"/>
  <c r="E71" i="4"/>
  <c r="D71" i="4"/>
  <c r="C71" i="4"/>
  <c r="B71" i="4"/>
  <c r="AM74" i="4"/>
  <c r="AI74" i="4"/>
  <c r="AE74" i="4"/>
  <c r="AA74" i="4"/>
  <c r="AN74" i="4" s="1"/>
  <c r="R74" i="4"/>
  <c r="N74" i="4"/>
  <c r="J74" i="4"/>
  <c r="AS74" i="4" s="1"/>
  <c r="F74" i="4"/>
  <c r="AM73" i="4"/>
  <c r="AI73" i="4"/>
  <c r="AE73" i="4"/>
  <c r="AA73" i="4"/>
  <c r="AN73" i="4" s="1"/>
  <c r="R73" i="4"/>
  <c r="N73" i="4"/>
  <c r="J73" i="4"/>
  <c r="AS73" i="4" s="1"/>
  <c r="F73" i="4"/>
  <c r="AM72" i="4"/>
  <c r="AM71" i="4" s="1"/>
  <c r="AI72" i="4"/>
  <c r="AI71" i="4" s="1"/>
  <c r="AE72" i="4"/>
  <c r="AE71" i="4" s="1"/>
  <c r="AA72" i="4"/>
  <c r="AN72" i="4" s="1"/>
  <c r="R72" i="4"/>
  <c r="R71" i="4" s="1"/>
  <c r="N72" i="4"/>
  <c r="N71" i="4" s="1"/>
  <c r="J72" i="4"/>
  <c r="F72" i="4"/>
  <c r="J71" i="4" l="1"/>
  <c r="AS71" i="4" s="1"/>
  <c r="AS72" i="4"/>
  <c r="J93" i="4"/>
  <c r="AS93" i="4" s="1"/>
  <c r="AS94" i="4"/>
  <c r="AO72" i="4"/>
  <c r="AP72" i="4" s="1"/>
  <c r="AO73" i="4"/>
  <c r="AP73" i="4" s="1"/>
  <c r="AQ73" i="4" s="1"/>
  <c r="AR73" i="4" s="1"/>
  <c r="AO74" i="4"/>
  <c r="AP74" i="4" s="1"/>
  <c r="AQ74" i="4" s="1"/>
  <c r="AR74" i="4" s="1"/>
  <c r="AN93" i="4"/>
  <c r="AA93" i="4"/>
  <c r="AP94" i="4"/>
  <c r="F93" i="4"/>
  <c r="S94" i="4"/>
  <c r="AA71" i="4"/>
  <c r="AN71" i="4"/>
  <c r="F71" i="4"/>
  <c r="S72" i="4"/>
  <c r="S73" i="4"/>
  <c r="T73" i="4" s="1"/>
  <c r="U73" i="4" s="1"/>
  <c r="V73" i="4" s="1"/>
  <c r="W73" i="4" s="1"/>
  <c r="AT73" i="4" s="1"/>
  <c r="S74" i="4"/>
  <c r="T74" i="4" s="1"/>
  <c r="U74" i="4" s="1"/>
  <c r="V74" i="4" s="1"/>
  <c r="W74" i="4" s="1"/>
  <c r="AT74" i="4" l="1"/>
  <c r="AO71" i="4"/>
  <c r="AQ72" i="4"/>
  <c r="AP71" i="4"/>
  <c r="AQ94" i="4"/>
  <c r="AP93" i="4"/>
  <c r="T94" i="4"/>
  <c r="S93" i="4"/>
  <c r="T72" i="4"/>
  <c r="S71" i="4"/>
  <c r="AR72" i="4" l="1"/>
  <c r="AR71" i="4" s="1"/>
  <c r="AQ71" i="4"/>
  <c r="AR94" i="4"/>
  <c r="AR93" i="4" s="1"/>
  <c r="AQ93" i="4"/>
  <c r="U94" i="4"/>
  <c r="T93" i="4"/>
  <c r="U72" i="4"/>
  <c r="T71" i="4"/>
  <c r="AM37" i="4"/>
  <c r="AI37" i="4"/>
  <c r="AE37" i="4"/>
  <c r="AA37" i="4"/>
  <c r="AN37" i="4" s="1"/>
  <c r="R37" i="4"/>
  <c r="N37" i="4"/>
  <c r="J37" i="4"/>
  <c r="AS37" i="4" s="1"/>
  <c r="F37" i="4"/>
  <c r="AM38" i="4"/>
  <c r="AI38" i="4"/>
  <c r="AE38" i="4"/>
  <c r="AA38" i="4"/>
  <c r="AN38" i="4" s="1"/>
  <c r="R38" i="4"/>
  <c r="N38" i="4"/>
  <c r="J38" i="4"/>
  <c r="AS38" i="4" s="1"/>
  <c r="F38" i="4"/>
  <c r="AM39" i="4"/>
  <c r="AI39" i="4"/>
  <c r="AE39" i="4"/>
  <c r="AA39" i="4"/>
  <c r="AN39" i="4" s="1"/>
  <c r="R39" i="4"/>
  <c r="N39" i="4"/>
  <c r="J39" i="4"/>
  <c r="AS39" i="4" s="1"/>
  <c r="F39" i="4"/>
  <c r="AM40" i="4"/>
  <c r="AI40" i="4"/>
  <c r="AE40" i="4"/>
  <c r="AA40" i="4"/>
  <c r="AN40" i="4" s="1"/>
  <c r="R40" i="4"/>
  <c r="N40" i="4"/>
  <c r="J40" i="4"/>
  <c r="AS40" i="4" s="1"/>
  <c r="F40" i="4"/>
  <c r="AL26" i="4"/>
  <c r="AK26" i="4"/>
  <c r="AJ26" i="4"/>
  <c r="AH26" i="4"/>
  <c r="AG26" i="4"/>
  <c r="AF26" i="4"/>
  <c r="AD26" i="4"/>
  <c r="AC26" i="4"/>
  <c r="AB26" i="4"/>
  <c r="Z26" i="4"/>
  <c r="Y26" i="4"/>
  <c r="X26" i="4"/>
  <c r="Q26" i="4"/>
  <c r="P26" i="4"/>
  <c r="O26" i="4"/>
  <c r="M26" i="4"/>
  <c r="L26" i="4"/>
  <c r="K26" i="4"/>
  <c r="I26" i="4"/>
  <c r="H26" i="4"/>
  <c r="G26" i="4"/>
  <c r="E26" i="4"/>
  <c r="D26" i="4"/>
  <c r="C26" i="4"/>
  <c r="B26" i="4"/>
  <c r="AL24" i="4"/>
  <c r="AK24" i="4"/>
  <c r="AJ24" i="4"/>
  <c r="AH24" i="4"/>
  <c r="AG24" i="4"/>
  <c r="AF24" i="4"/>
  <c r="AD24" i="4"/>
  <c r="AC24" i="4"/>
  <c r="AB24" i="4"/>
  <c r="Z24" i="4"/>
  <c r="Y24" i="4"/>
  <c r="X24" i="4"/>
  <c r="Q24" i="4"/>
  <c r="P24" i="4"/>
  <c r="O24" i="4"/>
  <c r="M24" i="4"/>
  <c r="L24" i="4"/>
  <c r="K24" i="4"/>
  <c r="I24" i="4"/>
  <c r="H24" i="4"/>
  <c r="G24" i="4"/>
  <c r="E24" i="4"/>
  <c r="D24" i="4"/>
  <c r="C24" i="4"/>
  <c r="B24" i="4"/>
  <c r="AM27" i="4"/>
  <c r="AM26" i="4" s="1"/>
  <c r="AI27" i="4"/>
  <c r="AI26" i="4" s="1"/>
  <c r="AE27" i="4"/>
  <c r="AE26" i="4" s="1"/>
  <c r="AA27" i="4"/>
  <c r="AN27" i="4" s="1"/>
  <c r="AN26" i="4" s="1"/>
  <c r="R27" i="4"/>
  <c r="R26" i="4" s="1"/>
  <c r="N27" i="4"/>
  <c r="N26" i="4" s="1"/>
  <c r="J27" i="4"/>
  <c r="F27" i="4"/>
  <c r="AM25" i="4"/>
  <c r="AM24" i="4" s="1"/>
  <c r="AI25" i="4"/>
  <c r="AI24" i="4" s="1"/>
  <c r="AE25" i="4"/>
  <c r="AE24" i="4" s="1"/>
  <c r="AA25" i="4"/>
  <c r="AN25" i="4" s="1"/>
  <c r="R25" i="4"/>
  <c r="R24" i="4" s="1"/>
  <c r="N25" i="4"/>
  <c r="N24" i="4" s="1"/>
  <c r="J25" i="4"/>
  <c r="F25" i="4"/>
  <c r="J15" i="4"/>
  <c r="J16" i="4"/>
  <c r="J18" i="4"/>
  <c r="AS18" i="4" s="1"/>
  <c r="AO25" i="4" l="1"/>
  <c r="AO24" i="4" s="1"/>
  <c r="AO40" i="4"/>
  <c r="AP40" i="4" s="1"/>
  <c r="AO39" i="4"/>
  <c r="AP39" i="4" s="1"/>
  <c r="AQ39" i="4" s="1"/>
  <c r="AR39" i="4" s="1"/>
  <c r="J24" i="4"/>
  <c r="AS24" i="4" s="1"/>
  <c r="AS25" i="4"/>
  <c r="J26" i="4"/>
  <c r="AS26" i="4" s="1"/>
  <c r="AS27" i="4"/>
  <c r="AO38" i="4"/>
  <c r="AP38" i="4" s="1"/>
  <c r="AQ38" i="4" s="1"/>
  <c r="AR38" i="4" s="1"/>
  <c r="AP25" i="4"/>
  <c r="AP24" i="4" s="1"/>
  <c r="AO37" i="4"/>
  <c r="AP37" i="4" s="1"/>
  <c r="AQ37" i="4" s="1"/>
  <c r="AR37" i="4" s="1"/>
  <c r="AQ40" i="4"/>
  <c r="AR40" i="4" s="1"/>
  <c r="V94" i="4"/>
  <c r="U93" i="4"/>
  <c r="V72" i="4"/>
  <c r="U71" i="4"/>
  <c r="S37" i="4"/>
  <c r="T37" i="4" s="1"/>
  <c r="U37" i="4" s="1"/>
  <c r="V37" i="4" s="1"/>
  <c r="W37" i="4" s="1"/>
  <c r="S38" i="4"/>
  <c r="T38" i="4" s="1"/>
  <c r="U38" i="4" s="1"/>
  <c r="V38" i="4" s="1"/>
  <c r="W38" i="4" s="1"/>
  <c r="S39" i="4"/>
  <c r="T39" i="4" s="1"/>
  <c r="U39" i="4" s="1"/>
  <c r="V39" i="4" s="1"/>
  <c r="W39" i="4" s="1"/>
  <c r="S40" i="4"/>
  <c r="T40" i="4" s="1"/>
  <c r="U40" i="4" s="1"/>
  <c r="V40" i="4" s="1"/>
  <c r="W40" i="4" s="1"/>
  <c r="AA24" i="4"/>
  <c r="F26" i="4"/>
  <c r="AO27" i="4"/>
  <c r="F24" i="4"/>
  <c r="AN24" i="4"/>
  <c r="AA26" i="4"/>
  <c r="S27" i="4"/>
  <c r="S25" i="4"/>
  <c r="AT40" i="4" l="1"/>
  <c r="AQ25" i="4"/>
  <c r="AR25" i="4" s="1"/>
  <c r="AR24" i="4" s="1"/>
  <c r="AT39" i="4"/>
  <c r="AT38" i="4"/>
  <c r="AT37" i="4"/>
  <c r="AQ24" i="4"/>
  <c r="W94" i="4"/>
  <c r="V93" i="4"/>
  <c r="W72" i="4"/>
  <c r="V71" i="4"/>
  <c r="T25" i="4"/>
  <c r="S24" i="4"/>
  <c r="AP27" i="4"/>
  <c r="AO26" i="4"/>
  <c r="T27" i="4"/>
  <c r="S26" i="4"/>
  <c r="AT94" i="4" l="1"/>
  <c r="W93" i="4"/>
  <c r="AT93" i="4" s="1"/>
  <c r="AT72" i="4"/>
  <c r="W71" i="4"/>
  <c r="U27" i="4"/>
  <c r="T26" i="4"/>
  <c r="AQ27" i="4"/>
  <c r="AP26" i="4"/>
  <c r="U25" i="4"/>
  <c r="T24" i="4"/>
  <c r="V25" i="4" l="1"/>
  <c r="U24" i="4"/>
  <c r="AR27" i="4"/>
  <c r="AR26" i="4" s="1"/>
  <c r="AQ26" i="4"/>
  <c r="V27" i="4"/>
  <c r="U26" i="4"/>
  <c r="W25" i="4" l="1"/>
  <c r="V24" i="4"/>
  <c r="W27" i="4"/>
  <c r="V26" i="4"/>
  <c r="AT27" i="4" l="1"/>
  <c r="W26" i="4"/>
  <c r="AT26" i="4" s="1"/>
  <c r="AT25" i="4"/>
  <c r="W24" i="4"/>
  <c r="S49" i="4" l="1"/>
  <c r="T49" i="4" s="1"/>
  <c r="U49" i="4" s="1"/>
  <c r="V49" i="4" s="1"/>
  <c r="W49" i="4" s="1"/>
  <c r="AT49" i="4" s="1"/>
  <c r="AM48" i="4"/>
  <c r="AI48" i="4"/>
  <c r="AE48" i="4"/>
  <c r="AA48" i="4"/>
  <c r="AN48" i="4" s="1"/>
  <c r="R48" i="4"/>
  <c r="N48" i="4"/>
  <c r="J48" i="4"/>
  <c r="AS48" i="4" s="1"/>
  <c r="F48" i="4"/>
  <c r="AM47" i="4"/>
  <c r="AI47" i="4"/>
  <c r="AI46" i="4" s="1"/>
  <c r="AE47" i="4"/>
  <c r="AE46" i="4" s="1"/>
  <c r="AA47" i="4"/>
  <c r="AN47" i="4" s="1"/>
  <c r="R47" i="4"/>
  <c r="R46" i="4" s="1"/>
  <c r="N47" i="4"/>
  <c r="N46" i="4" s="1"/>
  <c r="J47" i="4"/>
  <c r="F47" i="4"/>
  <c r="AM46" i="4"/>
  <c r="AL46" i="4"/>
  <c r="AK46" i="4"/>
  <c r="AJ46" i="4"/>
  <c r="AH46" i="4"/>
  <c r="AG46" i="4"/>
  <c r="AF46" i="4"/>
  <c r="AD46" i="4"/>
  <c r="AC46" i="4"/>
  <c r="AB46" i="4"/>
  <c r="Z46" i="4"/>
  <c r="Y46" i="4"/>
  <c r="X46" i="4"/>
  <c r="Q46" i="4"/>
  <c r="P46" i="4"/>
  <c r="O46" i="4"/>
  <c r="M46" i="4"/>
  <c r="L46" i="4"/>
  <c r="K46" i="4"/>
  <c r="I46" i="4"/>
  <c r="H46" i="4"/>
  <c r="G46" i="4"/>
  <c r="E46" i="4"/>
  <c r="D46" i="4"/>
  <c r="C46" i="4"/>
  <c r="B46" i="4"/>
  <c r="AM45" i="4"/>
  <c r="AI45" i="4"/>
  <c r="AE45" i="4"/>
  <c r="AA45" i="4"/>
  <c r="AN45" i="4" s="1"/>
  <c r="R45" i="4"/>
  <c r="N45" i="4"/>
  <c r="J45" i="4"/>
  <c r="AS45" i="4" s="1"/>
  <c r="F45" i="4"/>
  <c r="AM44" i="4"/>
  <c r="AI44" i="4"/>
  <c r="AI43" i="4" s="1"/>
  <c r="AE44" i="4"/>
  <c r="AE43" i="4" s="1"/>
  <c r="AA44" i="4"/>
  <c r="AN44" i="4" s="1"/>
  <c r="R44" i="4"/>
  <c r="R43" i="4" s="1"/>
  <c r="N44" i="4"/>
  <c r="N43" i="4" s="1"/>
  <c r="J44" i="4"/>
  <c r="F44" i="4"/>
  <c r="AM43" i="4"/>
  <c r="AL43" i="4"/>
  <c r="AK43" i="4"/>
  <c r="AJ43" i="4"/>
  <c r="AH43" i="4"/>
  <c r="AG43" i="4"/>
  <c r="AF43" i="4"/>
  <c r="AD43" i="4"/>
  <c r="AC43" i="4"/>
  <c r="AB43" i="4"/>
  <c r="Z43" i="4"/>
  <c r="Y43" i="4"/>
  <c r="X43" i="4"/>
  <c r="Q43" i="4"/>
  <c r="P43" i="4"/>
  <c r="O43" i="4"/>
  <c r="M43" i="4"/>
  <c r="L43" i="4"/>
  <c r="K43" i="4"/>
  <c r="I43" i="4"/>
  <c r="H43" i="4"/>
  <c r="G43" i="4"/>
  <c r="E43" i="4"/>
  <c r="D43" i="4"/>
  <c r="C43" i="4"/>
  <c r="B43" i="4"/>
  <c r="AM42" i="4"/>
  <c r="AI42" i="4"/>
  <c r="AE42" i="4"/>
  <c r="AA42" i="4"/>
  <c r="AN42" i="4" s="1"/>
  <c r="R42" i="4"/>
  <c r="N42" i="4"/>
  <c r="J42" i="4"/>
  <c r="AS42" i="4" s="1"/>
  <c r="F42" i="4"/>
  <c r="AM41" i="4"/>
  <c r="AI41" i="4"/>
  <c r="AE41" i="4"/>
  <c r="AA41" i="4"/>
  <c r="AN41" i="4" s="1"/>
  <c r="R41" i="4"/>
  <c r="N41" i="4"/>
  <c r="J41" i="4"/>
  <c r="AS41" i="4" s="1"/>
  <c r="F41" i="4"/>
  <c r="AM36" i="4"/>
  <c r="AI36" i="4"/>
  <c r="AI35" i="4" s="1"/>
  <c r="AE36" i="4"/>
  <c r="AE35" i="4" s="1"/>
  <c r="AA36" i="4"/>
  <c r="AN36" i="4" s="1"/>
  <c r="R36" i="4"/>
  <c r="R35" i="4" s="1"/>
  <c r="N36" i="4"/>
  <c r="N35" i="4" s="1"/>
  <c r="J36" i="4"/>
  <c r="F36" i="4"/>
  <c r="AM35" i="4"/>
  <c r="AL35" i="4"/>
  <c r="AK35" i="4"/>
  <c r="AJ35" i="4"/>
  <c r="AH35" i="4"/>
  <c r="AG35" i="4"/>
  <c r="AF35" i="4"/>
  <c r="AD35" i="4"/>
  <c r="AC35" i="4"/>
  <c r="AB35" i="4"/>
  <c r="Z35" i="4"/>
  <c r="Y35" i="4"/>
  <c r="X35" i="4"/>
  <c r="Q35" i="4"/>
  <c r="P35" i="4"/>
  <c r="O35" i="4"/>
  <c r="M35" i="4"/>
  <c r="L35" i="4"/>
  <c r="K35" i="4"/>
  <c r="I35" i="4"/>
  <c r="H35" i="4"/>
  <c r="G35" i="4"/>
  <c r="E35" i="4"/>
  <c r="D35" i="4"/>
  <c r="C35" i="4"/>
  <c r="B35" i="4"/>
  <c r="AM34" i="4"/>
  <c r="AI34" i="4"/>
  <c r="AE34" i="4"/>
  <c r="AA34" i="4"/>
  <c r="AN34" i="4" s="1"/>
  <c r="R34" i="4"/>
  <c r="N34" i="4"/>
  <c r="J34" i="4"/>
  <c r="AS34" i="4" s="1"/>
  <c r="F34" i="4"/>
  <c r="AM32" i="4"/>
  <c r="AI32" i="4"/>
  <c r="AE32" i="4"/>
  <c r="AA32" i="4"/>
  <c r="AN32" i="4" s="1"/>
  <c r="R32" i="4"/>
  <c r="N32" i="4"/>
  <c r="J32" i="4"/>
  <c r="AS32" i="4" s="1"/>
  <c r="F32" i="4"/>
  <c r="AM31" i="4"/>
  <c r="AI31" i="4"/>
  <c r="AE31" i="4"/>
  <c r="AA31" i="4"/>
  <c r="AN31" i="4" s="1"/>
  <c r="R31" i="4"/>
  <c r="N31" i="4"/>
  <c r="J31" i="4"/>
  <c r="AS31" i="4" s="1"/>
  <c r="F31" i="4"/>
  <c r="AM30" i="4"/>
  <c r="AI30" i="4"/>
  <c r="AE30" i="4"/>
  <c r="AA30" i="4"/>
  <c r="AN30" i="4" s="1"/>
  <c r="R30" i="4"/>
  <c r="N30" i="4"/>
  <c r="J30" i="4"/>
  <c r="AS30" i="4" s="1"/>
  <c r="F30" i="4"/>
  <c r="AM29" i="4"/>
  <c r="AI29" i="4"/>
  <c r="AI28" i="4" s="1"/>
  <c r="AE29" i="4"/>
  <c r="AE28" i="4" s="1"/>
  <c r="AA29" i="4"/>
  <c r="AN29" i="4" s="1"/>
  <c r="R29" i="4"/>
  <c r="R28" i="4" s="1"/>
  <c r="N29" i="4"/>
  <c r="N28" i="4" s="1"/>
  <c r="J29" i="4"/>
  <c r="F29" i="4"/>
  <c r="AM28" i="4"/>
  <c r="AL28" i="4"/>
  <c r="AK28" i="4"/>
  <c r="AJ28" i="4"/>
  <c r="AH28" i="4"/>
  <c r="AG28" i="4"/>
  <c r="AF28" i="4"/>
  <c r="AD28" i="4"/>
  <c r="AC28" i="4"/>
  <c r="AB28" i="4"/>
  <c r="Z28" i="4"/>
  <c r="Y28" i="4"/>
  <c r="X28" i="4"/>
  <c r="Q28" i="4"/>
  <c r="P28" i="4"/>
  <c r="O28" i="4"/>
  <c r="M28" i="4"/>
  <c r="L28" i="4"/>
  <c r="K28" i="4"/>
  <c r="I28" i="4"/>
  <c r="H28" i="4"/>
  <c r="G28" i="4"/>
  <c r="E28" i="4"/>
  <c r="D28" i="4"/>
  <c r="C28" i="4"/>
  <c r="B28" i="4"/>
  <c r="AT24" i="4"/>
  <c r="AM22" i="4"/>
  <c r="AI22" i="4"/>
  <c r="AE22" i="4"/>
  <c r="AA22" i="4"/>
  <c r="AN22" i="4" s="1"/>
  <c r="R22" i="4"/>
  <c r="N22" i="4"/>
  <c r="J22" i="4"/>
  <c r="AS22" i="4" s="1"/>
  <c r="F22" i="4"/>
  <c r="AM21" i="4"/>
  <c r="AI21" i="4"/>
  <c r="AE21" i="4"/>
  <c r="AA21" i="4"/>
  <c r="AN21" i="4" s="1"/>
  <c r="R21" i="4"/>
  <c r="N21" i="4"/>
  <c r="J21" i="4"/>
  <c r="AS21" i="4" s="1"/>
  <c r="F21" i="4"/>
  <c r="AM20" i="4"/>
  <c r="AI20" i="4"/>
  <c r="AI19" i="4" s="1"/>
  <c r="AE20" i="4"/>
  <c r="AE19" i="4" s="1"/>
  <c r="AA20" i="4"/>
  <c r="AA19" i="4" s="1"/>
  <c r="R20" i="4"/>
  <c r="R19" i="4" s="1"/>
  <c r="N20" i="4"/>
  <c r="N19" i="4" s="1"/>
  <c r="J20" i="4"/>
  <c r="F20" i="4"/>
  <c r="AM19" i="4"/>
  <c r="AL19" i="4"/>
  <c r="AK19" i="4"/>
  <c r="AJ19" i="4"/>
  <c r="AH19" i="4"/>
  <c r="AG19" i="4"/>
  <c r="AF19" i="4"/>
  <c r="AD19" i="4"/>
  <c r="AC19" i="4"/>
  <c r="AB19" i="4"/>
  <c r="Z19" i="4"/>
  <c r="Y19" i="4"/>
  <c r="X19" i="4"/>
  <c r="Q19" i="4"/>
  <c r="P19" i="4"/>
  <c r="O19" i="4"/>
  <c r="M19" i="4"/>
  <c r="L19" i="4"/>
  <c r="K19" i="4"/>
  <c r="I19" i="4"/>
  <c r="H19" i="4"/>
  <c r="G19" i="4"/>
  <c r="E19" i="4"/>
  <c r="D19" i="4"/>
  <c r="C19" i="4"/>
  <c r="B19" i="4"/>
  <c r="AM18" i="4"/>
  <c r="AI18" i="4"/>
  <c r="AE18" i="4"/>
  <c r="AA18" i="4"/>
  <c r="AN18" i="4" s="1"/>
  <c r="R18" i="4"/>
  <c r="N18" i="4"/>
  <c r="F18" i="4"/>
  <c r="S18" i="4" s="1"/>
  <c r="AM16" i="4"/>
  <c r="AI16" i="4"/>
  <c r="AE16" i="4"/>
  <c r="AS16" i="4" s="1"/>
  <c r="AA16" i="4"/>
  <c r="AN16" i="4" s="1"/>
  <c r="R16" i="4"/>
  <c r="N16" i="4"/>
  <c r="F16" i="4"/>
  <c r="S16" i="4" s="1"/>
  <c r="AM15" i="4"/>
  <c r="AI15" i="4"/>
  <c r="AE15" i="4"/>
  <c r="AS15" i="4" s="1"/>
  <c r="AA15" i="4"/>
  <c r="AN15" i="4" s="1"/>
  <c r="R15" i="4"/>
  <c r="N15" i="4"/>
  <c r="F15" i="4"/>
  <c r="AL14" i="4"/>
  <c r="AK14" i="4"/>
  <c r="AJ14" i="4"/>
  <c r="AH14" i="4"/>
  <c r="AG14" i="4"/>
  <c r="AF14" i="4"/>
  <c r="AD14" i="4"/>
  <c r="AC14" i="4"/>
  <c r="AB14" i="4"/>
  <c r="Z14" i="4"/>
  <c r="Y14" i="4"/>
  <c r="X14" i="4"/>
  <c r="Q14" i="4"/>
  <c r="P14" i="4"/>
  <c r="O14" i="4"/>
  <c r="M14" i="4"/>
  <c r="L14" i="4"/>
  <c r="K14" i="4"/>
  <c r="J14" i="4"/>
  <c r="I14" i="4"/>
  <c r="H14" i="4"/>
  <c r="G14" i="4"/>
  <c r="E14" i="4"/>
  <c r="D14" i="4"/>
  <c r="C14" i="4"/>
  <c r="B14" i="4"/>
  <c r="AM13" i="4"/>
  <c r="AI13" i="4"/>
  <c r="AE13" i="4"/>
  <c r="AA13" i="4"/>
  <c r="AN13" i="4" s="1"/>
  <c r="R13" i="4"/>
  <c r="N13" i="4"/>
  <c r="J13" i="4"/>
  <c r="AS13" i="4" s="1"/>
  <c r="F13" i="4"/>
  <c r="AM11" i="4"/>
  <c r="AI11" i="4"/>
  <c r="AE11" i="4"/>
  <c r="AA11" i="4"/>
  <c r="AN11" i="4" s="1"/>
  <c r="R11" i="4"/>
  <c r="N11" i="4"/>
  <c r="J11" i="4"/>
  <c r="AS11" i="4" s="1"/>
  <c r="F11" i="4"/>
  <c r="AM10" i="4"/>
  <c r="AI10" i="4"/>
  <c r="AI9" i="4" s="1"/>
  <c r="AE10" i="4"/>
  <c r="AE9" i="4" s="1"/>
  <c r="AA10" i="4"/>
  <c r="AN10" i="4" s="1"/>
  <c r="R10" i="4"/>
  <c r="R9" i="4" s="1"/>
  <c r="N10" i="4"/>
  <c r="N9" i="4" s="1"/>
  <c r="J10" i="4"/>
  <c r="F10" i="4"/>
  <c r="AM9" i="4"/>
  <c r="AL9" i="4"/>
  <c r="AK9" i="4"/>
  <c r="AJ9" i="4"/>
  <c r="AH9" i="4"/>
  <c r="AG9" i="4"/>
  <c r="AF9" i="4"/>
  <c r="AD9" i="4"/>
  <c r="AC9" i="4"/>
  <c r="AB9" i="4"/>
  <c r="Z9" i="4"/>
  <c r="Y9" i="4"/>
  <c r="X9" i="4"/>
  <c r="Q9" i="4"/>
  <c r="P9" i="4"/>
  <c r="O9" i="4"/>
  <c r="M9" i="4"/>
  <c r="L9" i="4"/>
  <c r="K9" i="4"/>
  <c r="I9" i="4"/>
  <c r="H9" i="4"/>
  <c r="G9" i="4"/>
  <c r="E9" i="4"/>
  <c r="D9" i="4"/>
  <c r="C9" i="4"/>
  <c r="B9" i="4"/>
  <c r="AH100" i="4"/>
  <c r="AH105" i="4"/>
  <c r="AH109" i="4"/>
  <c r="AH112" i="4"/>
  <c r="AG100" i="4"/>
  <c r="AG105" i="4"/>
  <c r="AG109" i="4"/>
  <c r="AG112" i="4"/>
  <c r="AF100" i="4"/>
  <c r="AF105" i="4"/>
  <c r="AF109" i="4"/>
  <c r="AF112" i="4"/>
  <c r="AH146" i="4"/>
  <c r="AG146" i="4"/>
  <c r="AF146" i="4"/>
  <c r="AB82" i="4"/>
  <c r="AC82" i="4"/>
  <c r="AD82" i="4"/>
  <c r="AT143" i="4"/>
  <c r="AT141" i="4"/>
  <c r="AT140" i="4"/>
  <c r="AT139" i="4"/>
  <c r="AT138" i="4"/>
  <c r="AT135" i="4"/>
  <c r="AT134" i="4"/>
  <c r="AT133" i="4"/>
  <c r="AT132" i="4"/>
  <c r="AT126" i="4"/>
  <c r="AT125" i="4"/>
  <c r="AT124" i="4"/>
  <c r="AT123" i="4"/>
  <c r="AT120" i="4"/>
  <c r="AT119" i="4"/>
  <c r="AT118" i="4"/>
  <c r="AT71" i="4"/>
  <c r="AA113" i="4"/>
  <c r="AA110" i="4"/>
  <c r="AA109" i="4" s="1"/>
  <c r="AA108" i="4"/>
  <c r="AA107" i="4"/>
  <c r="AA106" i="4"/>
  <c r="AA102" i="4"/>
  <c r="AA101" i="4"/>
  <c r="AA92" i="4"/>
  <c r="AA91" i="4"/>
  <c r="AN91" i="4" s="1"/>
  <c r="AA90" i="4"/>
  <c r="AA89" i="4"/>
  <c r="AA87" i="4"/>
  <c r="AA86" i="4"/>
  <c r="AA84" i="4"/>
  <c r="AA83" i="4"/>
  <c r="AA81" i="4"/>
  <c r="AN81" i="4" s="1"/>
  <c r="AA80" i="4"/>
  <c r="AN80" i="4" s="1"/>
  <c r="AA79" i="4"/>
  <c r="AN79" i="4" s="1"/>
  <c r="AA78" i="4"/>
  <c r="AN78" i="4" s="1"/>
  <c r="AA77" i="4"/>
  <c r="AN77" i="4" s="1"/>
  <c r="AA76" i="4"/>
  <c r="AN76" i="4" s="1"/>
  <c r="AA69" i="4"/>
  <c r="AN69" i="4" s="1"/>
  <c r="AA68" i="4"/>
  <c r="AA67" i="4"/>
  <c r="AN67" i="4" s="1"/>
  <c r="AA66" i="4"/>
  <c r="AN66" i="4" s="1"/>
  <c r="AA64" i="4"/>
  <c r="AN64" i="4" s="1"/>
  <c r="AA63" i="4"/>
  <c r="AN63" i="4" s="1"/>
  <c r="AA62" i="4"/>
  <c r="AN62" i="4" s="1"/>
  <c r="AA60" i="4"/>
  <c r="AN60" i="4" s="1"/>
  <c r="AA59" i="4"/>
  <c r="AN59" i="4" s="1"/>
  <c r="AA58" i="4"/>
  <c r="AN58" i="4" s="1"/>
  <c r="AA57" i="4"/>
  <c r="AN57" i="4" s="1"/>
  <c r="AA55" i="4"/>
  <c r="AN55" i="4" s="1"/>
  <c r="AA54" i="4"/>
  <c r="AN54" i="4" s="1"/>
  <c r="AN68" i="4"/>
  <c r="AE79" i="4"/>
  <c r="AE81" i="4"/>
  <c r="AN83" i="4"/>
  <c r="AN84" i="4"/>
  <c r="AN86" i="4"/>
  <c r="AN87" i="4"/>
  <c r="AN89" i="4"/>
  <c r="AN90" i="4"/>
  <c r="AI90" i="4"/>
  <c r="AN92" i="4"/>
  <c r="AN101" i="4"/>
  <c r="AN102" i="4"/>
  <c r="AN106" i="4"/>
  <c r="AN107" i="4"/>
  <c r="AN108" i="4"/>
  <c r="AN110" i="4"/>
  <c r="AN109" i="4" s="1"/>
  <c r="AN113" i="4"/>
  <c r="AN112" i="4" s="1"/>
  <c r="AA100" i="4"/>
  <c r="AA112" i="4"/>
  <c r="Z56" i="4"/>
  <c r="Z51" i="4" s="1"/>
  <c r="AT162" i="4"/>
  <c r="AT161" i="4"/>
  <c r="AT160" i="4"/>
  <c r="B131" i="4"/>
  <c r="J133" i="4"/>
  <c r="AS133" i="4" s="1"/>
  <c r="AM133" i="4"/>
  <c r="AI133" i="4"/>
  <c r="AE133" i="4"/>
  <c r="AA133" i="4"/>
  <c r="R133" i="4"/>
  <c r="N133" i="4"/>
  <c r="F133" i="4"/>
  <c r="J132" i="4"/>
  <c r="AS132" i="4" s="1"/>
  <c r="AM132" i="4"/>
  <c r="AI132" i="4"/>
  <c r="AE132" i="4"/>
  <c r="AA132" i="4"/>
  <c r="R132" i="4"/>
  <c r="N132" i="4"/>
  <c r="F132" i="4"/>
  <c r="AI118" i="4"/>
  <c r="AI119" i="4"/>
  <c r="AI120" i="4"/>
  <c r="AI123" i="4"/>
  <c r="AI124" i="4"/>
  <c r="AI125" i="4"/>
  <c r="AI126" i="4"/>
  <c r="J123" i="4"/>
  <c r="AS123" i="4" s="1"/>
  <c r="AM123" i="4"/>
  <c r="AE123" i="4"/>
  <c r="AA123" i="4"/>
  <c r="R123" i="4"/>
  <c r="N123" i="4"/>
  <c r="F123" i="4"/>
  <c r="AM118" i="4"/>
  <c r="AE118" i="4"/>
  <c r="AA118" i="4"/>
  <c r="R118" i="4"/>
  <c r="N118" i="4"/>
  <c r="J118" i="4"/>
  <c r="AS118" i="4" s="1"/>
  <c r="F118" i="4"/>
  <c r="AE101" i="4"/>
  <c r="AI101" i="4"/>
  <c r="AM101" i="4"/>
  <c r="AE102" i="4"/>
  <c r="AI102" i="4"/>
  <c r="AM102" i="4"/>
  <c r="AE106" i="4"/>
  <c r="AO106" i="4" s="1"/>
  <c r="AI106" i="4"/>
  <c r="AM106" i="4"/>
  <c r="AE107" i="4"/>
  <c r="AM107" i="4"/>
  <c r="AE108" i="4"/>
  <c r="AI108" i="4"/>
  <c r="AM108" i="4"/>
  <c r="AE110" i="4"/>
  <c r="AE109" i="4" s="1"/>
  <c r="AI110" i="4"/>
  <c r="AI109" i="4" s="1"/>
  <c r="AM110" i="4"/>
  <c r="AM109" i="4" s="1"/>
  <c r="AE113" i="4"/>
  <c r="AI113" i="4"/>
  <c r="AI112" i="4" s="1"/>
  <c r="AM113" i="4"/>
  <c r="AM112" i="4" s="1"/>
  <c r="AL100" i="4"/>
  <c r="AL105" i="4"/>
  <c r="AL109" i="4"/>
  <c r="AL112" i="4"/>
  <c r="AK100" i="4"/>
  <c r="AK105" i="4"/>
  <c r="AK109" i="4"/>
  <c r="AK112" i="4"/>
  <c r="AJ100" i="4"/>
  <c r="AJ105" i="4"/>
  <c r="AJ109" i="4"/>
  <c r="AJ112" i="4"/>
  <c r="AD100" i="4"/>
  <c r="AD105" i="4"/>
  <c r="AD109" i="4"/>
  <c r="AD112" i="4"/>
  <c r="AC100" i="4"/>
  <c r="AC105" i="4"/>
  <c r="AC109" i="4"/>
  <c r="AC112" i="4"/>
  <c r="AB100" i="4"/>
  <c r="AB105" i="4"/>
  <c r="AB109" i="4"/>
  <c r="AB112" i="4"/>
  <c r="Z100" i="4"/>
  <c r="Z105" i="4"/>
  <c r="Z109" i="4"/>
  <c r="Z112" i="4"/>
  <c r="Y100" i="4"/>
  <c r="Y105" i="4"/>
  <c r="Y109" i="4"/>
  <c r="Y112" i="4"/>
  <c r="X100" i="4"/>
  <c r="X105" i="4"/>
  <c r="X109" i="4"/>
  <c r="X112" i="4"/>
  <c r="J101" i="4"/>
  <c r="AS101" i="4" s="1"/>
  <c r="F101" i="4"/>
  <c r="N101" i="4"/>
  <c r="R101" i="4"/>
  <c r="J102" i="4"/>
  <c r="AS102" i="4" s="1"/>
  <c r="F102" i="4"/>
  <c r="N102" i="4"/>
  <c r="R102" i="4"/>
  <c r="J106" i="4"/>
  <c r="AS106" i="4" s="1"/>
  <c r="F106" i="4"/>
  <c r="N106" i="4"/>
  <c r="R106" i="4"/>
  <c r="J107" i="4"/>
  <c r="AS107" i="4" s="1"/>
  <c r="F107" i="4"/>
  <c r="N107" i="4"/>
  <c r="R107" i="4"/>
  <c r="J108" i="4"/>
  <c r="AS108" i="4" s="1"/>
  <c r="F108" i="4"/>
  <c r="N108" i="4"/>
  <c r="R108" i="4"/>
  <c r="J110" i="4"/>
  <c r="F110" i="4"/>
  <c r="N110" i="4"/>
  <c r="N109" i="4" s="1"/>
  <c r="R110" i="4"/>
  <c r="R109" i="4" s="1"/>
  <c r="J113" i="4"/>
  <c r="F113" i="4"/>
  <c r="F112" i="4" s="1"/>
  <c r="N113" i="4"/>
  <c r="N112" i="4" s="1"/>
  <c r="R113" i="4"/>
  <c r="R112" i="4" s="1"/>
  <c r="S103" i="4"/>
  <c r="T103" i="4" s="1"/>
  <c r="U103" i="4" s="1"/>
  <c r="V103" i="4" s="1"/>
  <c r="W103" i="4" s="1"/>
  <c r="AT103" i="4" s="1"/>
  <c r="S104" i="4"/>
  <c r="T104" i="4" s="1"/>
  <c r="U104" i="4" s="1"/>
  <c r="V104" i="4" s="1"/>
  <c r="W104" i="4" s="1"/>
  <c r="AT104" i="4" s="1"/>
  <c r="Q109" i="4"/>
  <c r="Q112" i="4"/>
  <c r="Q100" i="4"/>
  <c r="Q105" i="4"/>
  <c r="P100" i="4"/>
  <c r="P105" i="4"/>
  <c r="P109" i="4"/>
  <c r="P112" i="4"/>
  <c r="O100" i="4"/>
  <c r="O105" i="4"/>
  <c r="O109" i="4"/>
  <c r="O112" i="4"/>
  <c r="N100" i="4"/>
  <c r="M100" i="4"/>
  <c r="M105" i="4"/>
  <c r="M109" i="4"/>
  <c r="M112" i="4"/>
  <c r="L100" i="4"/>
  <c r="L105" i="4"/>
  <c r="L109" i="4"/>
  <c r="L112" i="4"/>
  <c r="K100" i="4"/>
  <c r="K105" i="4"/>
  <c r="K109" i="4"/>
  <c r="K112" i="4"/>
  <c r="I100" i="4"/>
  <c r="I105" i="4"/>
  <c r="I109" i="4"/>
  <c r="I112" i="4"/>
  <c r="H100" i="4"/>
  <c r="H105" i="4"/>
  <c r="H109" i="4"/>
  <c r="H112" i="4"/>
  <c r="G100" i="4"/>
  <c r="G105" i="4"/>
  <c r="G109" i="4"/>
  <c r="G112" i="4"/>
  <c r="F109" i="4"/>
  <c r="E100" i="4"/>
  <c r="E105" i="4"/>
  <c r="E109" i="4"/>
  <c r="E112" i="4"/>
  <c r="D100" i="4"/>
  <c r="D105" i="4"/>
  <c r="D109" i="4"/>
  <c r="D112" i="4"/>
  <c r="C100" i="4"/>
  <c r="C105" i="4"/>
  <c r="C109" i="4"/>
  <c r="C112" i="4"/>
  <c r="B100" i="4"/>
  <c r="B105" i="4"/>
  <c r="B109" i="4"/>
  <c r="B112" i="4"/>
  <c r="N68" i="4"/>
  <c r="F60" i="4"/>
  <c r="F59" i="4"/>
  <c r="S59" i="4" s="1"/>
  <c r="F58" i="4"/>
  <c r="AE86" i="4"/>
  <c r="AI86" i="4"/>
  <c r="AM86" i="4"/>
  <c r="AE87" i="4"/>
  <c r="AI87" i="4"/>
  <c r="AM87" i="4"/>
  <c r="AL85" i="4"/>
  <c r="AK85" i="4"/>
  <c r="AJ85" i="4"/>
  <c r="AH85" i="4"/>
  <c r="AG85" i="4"/>
  <c r="AF85" i="4"/>
  <c r="AD85" i="4"/>
  <c r="AC85" i="4"/>
  <c r="AB85" i="4"/>
  <c r="Z85" i="4"/>
  <c r="Y85" i="4"/>
  <c r="X85" i="4"/>
  <c r="F86" i="4"/>
  <c r="J86" i="4"/>
  <c r="N86" i="4"/>
  <c r="R86" i="4"/>
  <c r="F87" i="4"/>
  <c r="J87" i="4"/>
  <c r="N87" i="4"/>
  <c r="R87" i="4"/>
  <c r="Q85" i="4"/>
  <c r="P85" i="4"/>
  <c r="O85" i="4"/>
  <c r="M85" i="4"/>
  <c r="L85" i="4"/>
  <c r="K85" i="4"/>
  <c r="I85" i="4"/>
  <c r="H85" i="4"/>
  <c r="G85" i="4"/>
  <c r="E85" i="4"/>
  <c r="D85" i="4"/>
  <c r="C85" i="4"/>
  <c r="B85" i="4"/>
  <c r="F84" i="4"/>
  <c r="J84" i="4"/>
  <c r="AS84" i="4" s="1"/>
  <c r="N84" i="4"/>
  <c r="R84" i="4"/>
  <c r="AE84" i="4"/>
  <c r="AI84" i="4"/>
  <c r="AM84" i="4"/>
  <c r="F77" i="4"/>
  <c r="J77" i="4"/>
  <c r="AS77" i="4" s="1"/>
  <c r="N77" i="4"/>
  <c r="R77" i="4"/>
  <c r="AE77" i="4"/>
  <c r="AI77" i="4"/>
  <c r="AM77" i="4"/>
  <c r="F78" i="4"/>
  <c r="J78" i="4"/>
  <c r="N78" i="4"/>
  <c r="R78" i="4"/>
  <c r="AE78" i="4"/>
  <c r="AI78" i="4"/>
  <c r="AM78" i="4"/>
  <c r="F66" i="4"/>
  <c r="J66" i="4"/>
  <c r="N66" i="4"/>
  <c r="R66" i="4"/>
  <c r="F67" i="4"/>
  <c r="J67" i="4"/>
  <c r="N67" i="4"/>
  <c r="R67" i="4"/>
  <c r="F68" i="4"/>
  <c r="J68" i="4"/>
  <c r="AS68" i="4" s="1"/>
  <c r="R68" i="4"/>
  <c r="F69" i="4"/>
  <c r="J69" i="4"/>
  <c r="N69" i="4"/>
  <c r="R69" i="4"/>
  <c r="AE66" i="4"/>
  <c r="AI66" i="4"/>
  <c r="AI69" i="4"/>
  <c r="AM66" i="4"/>
  <c r="AE67" i="4"/>
  <c r="AI67" i="4"/>
  <c r="AM67" i="4"/>
  <c r="AE68" i="4"/>
  <c r="AI68" i="4"/>
  <c r="AM68" i="4"/>
  <c r="AE69" i="4"/>
  <c r="AM69" i="4"/>
  <c r="AL65" i="4"/>
  <c r="AK65" i="4"/>
  <c r="AJ65" i="4"/>
  <c r="AH65" i="4"/>
  <c r="AG65" i="4"/>
  <c r="AF65" i="4"/>
  <c r="AD65" i="4"/>
  <c r="AC65" i="4"/>
  <c r="AB65" i="4"/>
  <c r="Z65" i="4"/>
  <c r="Y65" i="4"/>
  <c r="X65" i="4"/>
  <c r="Q65" i="4"/>
  <c r="P65" i="4"/>
  <c r="O65" i="4"/>
  <c r="M65" i="4"/>
  <c r="L65" i="4"/>
  <c r="K65" i="4"/>
  <c r="I65" i="4"/>
  <c r="H65" i="4"/>
  <c r="G65" i="4"/>
  <c r="E65" i="4"/>
  <c r="D65" i="4"/>
  <c r="C65" i="4"/>
  <c r="B65" i="4"/>
  <c r="J63" i="4"/>
  <c r="N63" i="4"/>
  <c r="R63" i="4"/>
  <c r="AE63" i="4"/>
  <c r="AI63" i="4"/>
  <c r="AM63" i="4"/>
  <c r="S58" i="4"/>
  <c r="J58" i="4"/>
  <c r="N58" i="4"/>
  <c r="R58" i="4"/>
  <c r="AE58" i="4"/>
  <c r="AI58" i="4"/>
  <c r="AM58" i="4"/>
  <c r="J59" i="4"/>
  <c r="N59" i="4"/>
  <c r="R59" i="4"/>
  <c r="AE59" i="4"/>
  <c r="AI59" i="4"/>
  <c r="AM59" i="4"/>
  <c r="S60" i="4"/>
  <c r="J60" i="4"/>
  <c r="N60" i="4"/>
  <c r="R60" i="4"/>
  <c r="AE60" i="4"/>
  <c r="AI60" i="4"/>
  <c r="AM60" i="4"/>
  <c r="G75" i="4"/>
  <c r="H75" i="4"/>
  <c r="I75" i="4"/>
  <c r="F53" i="4"/>
  <c r="S53" i="4" s="1"/>
  <c r="J53" i="4"/>
  <c r="N53" i="4"/>
  <c r="F54" i="4"/>
  <c r="J54" i="4"/>
  <c r="N54" i="4"/>
  <c r="F55" i="4"/>
  <c r="S55" i="4" s="1"/>
  <c r="J55" i="4"/>
  <c r="N55" i="4"/>
  <c r="J81" i="4"/>
  <c r="AS81" i="4" s="1"/>
  <c r="J80" i="4"/>
  <c r="AS80" i="4" s="1"/>
  <c r="J79" i="4"/>
  <c r="AS79" i="4" s="1"/>
  <c r="J76" i="4"/>
  <c r="AS76" i="4" s="1"/>
  <c r="AE83" i="4"/>
  <c r="AI83" i="4"/>
  <c r="AM83" i="4"/>
  <c r="AL82" i="4"/>
  <c r="AK82" i="4"/>
  <c r="AJ82" i="4"/>
  <c r="AH82" i="4"/>
  <c r="AG82" i="4"/>
  <c r="AF82" i="4"/>
  <c r="Z82" i="4"/>
  <c r="Y82" i="4"/>
  <c r="X82" i="4"/>
  <c r="F83" i="4"/>
  <c r="J83" i="4"/>
  <c r="N83" i="4"/>
  <c r="R83" i="4"/>
  <c r="Q82" i="4"/>
  <c r="P82" i="4"/>
  <c r="O82" i="4"/>
  <c r="M82" i="4"/>
  <c r="L82" i="4"/>
  <c r="K82" i="4"/>
  <c r="I82" i="4"/>
  <c r="H82" i="4"/>
  <c r="G82" i="4"/>
  <c r="E82" i="4"/>
  <c r="D82" i="4"/>
  <c r="C82" i="4"/>
  <c r="B82" i="4"/>
  <c r="F90" i="4"/>
  <c r="J90" i="4"/>
  <c r="AS90" i="4" s="1"/>
  <c r="N90" i="4"/>
  <c r="R90" i="4"/>
  <c r="AE90" i="4"/>
  <c r="AM90" i="4"/>
  <c r="F91" i="4"/>
  <c r="J91" i="4"/>
  <c r="N91" i="4"/>
  <c r="R91" i="4"/>
  <c r="AE91" i="4"/>
  <c r="AI91" i="4"/>
  <c r="AM91" i="4"/>
  <c r="F80" i="4"/>
  <c r="N80" i="4"/>
  <c r="R80" i="4"/>
  <c r="AE80" i="4"/>
  <c r="AI80" i="4"/>
  <c r="AM80" i="4"/>
  <c r="AE62" i="4"/>
  <c r="AI62" i="4"/>
  <c r="AM62" i="4"/>
  <c r="AE64" i="4"/>
  <c r="AI64" i="4"/>
  <c r="AM64" i="4"/>
  <c r="AL61" i="4"/>
  <c r="AK61" i="4"/>
  <c r="AJ61" i="4"/>
  <c r="AH61" i="4"/>
  <c r="AG61" i="4"/>
  <c r="AF61" i="4"/>
  <c r="AD61" i="4"/>
  <c r="AC61" i="4"/>
  <c r="AB61" i="4"/>
  <c r="Z61" i="4"/>
  <c r="Y61" i="4"/>
  <c r="X61" i="4"/>
  <c r="J62" i="4"/>
  <c r="AS62" i="4" s="1"/>
  <c r="N62" i="4"/>
  <c r="R62" i="4"/>
  <c r="J64" i="4"/>
  <c r="N64" i="4"/>
  <c r="R64" i="4"/>
  <c r="Q61" i="4"/>
  <c r="P61" i="4"/>
  <c r="O61" i="4"/>
  <c r="M61" i="4"/>
  <c r="L61" i="4"/>
  <c r="K61" i="4"/>
  <c r="I61" i="4"/>
  <c r="H61" i="4"/>
  <c r="G61" i="4"/>
  <c r="E61" i="4"/>
  <c r="D61" i="4"/>
  <c r="C61" i="4"/>
  <c r="B61" i="4"/>
  <c r="AI53" i="4"/>
  <c r="AA53" i="4"/>
  <c r="AN53" i="4" s="1"/>
  <c r="AE53" i="4"/>
  <c r="AM53" i="4"/>
  <c r="AI54" i="4"/>
  <c r="AE54" i="4"/>
  <c r="AM54" i="4"/>
  <c r="AM52" i="4" s="1"/>
  <c r="AI55" i="4"/>
  <c r="AE55" i="4"/>
  <c r="AM55" i="4"/>
  <c r="AL52" i="4"/>
  <c r="AK52" i="4"/>
  <c r="AJ52" i="4"/>
  <c r="AH52" i="4"/>
  <c r="AG52" i="4"/>
  <c r="AF52" i="4"/>
  <c r="AD52" i="4"/>
  <c r="AC52" i="4"/>
  <c r="AB52" i="4"/>
  <c r="Z52" i="4"/>
  <c r="Y52" i="4"/>
  <c r="X52" i="4"/>
  <c r="R53" i="4"/>
  <c r="S54" i="4"/>
  <c r="R54" i="4"/>
  <c r="R55" i="4"/>
  <c r="Q52" i="4"/>
  <c r="P52" i="4"/>
  <c r="O52" i="4"/>
  <c r="M52" i="4"/>
  <c r="L52" i="4"/>
  <c r="K52" i="4"/>
  <c r="I52" i="4"/>
  <c r="H52" i="4"/>
  <c r="G52" i="4"/>
  <c r="E52" i="4"/>
  <c r="D52" i="4"/>
  <c r="C52" i="4"/>
  <c r="B52" i="4"/>
  <c r="B56" i="4"/>
  <c r="C56" i="4"/>
  <c r="D56" i="4"/>
  <c r="E56" i="4"/>
  <c r="F57" i="4"/>
  <c r="G56" i="4"/>
  <c r="H56" i="4"/>
  <c r="I56" i="4"/>
  <c r="J57" i="4"/>
  <c r="K56" i="4"/>
  <c r="L56" i="4"/>
  <c r="M56" i="4"/>
  <c r="N57" i="4"/>
  <c r="O56" i="4"/>
  <c r="P56" i="4"/>
  <c r="Q56" i="4"/>
  <c r="R57" i="4"/>
  <c r="X56" i="4"/>
  <c r="Y56" i="4"/>
  <c r="AB56" i="4"/>
  <c r="AC56" i="4"/>
  <c r="AD56" i="4"/>
  <c r="AE57" i="4"/>
  <c r="AF56" i="4"/>
  <c r="AG56" i="4"/>
  <c r="AH56" i="4"/>
  <c r="AI57" i="4"/>
  <c r="AJ56" i="4"/>
  <c r="AK56" i="4"/>
  <c r="AL56" i="4"/>
  <c r="AM57" i="4"/>
  <c r="J89" i="4"/>
  <c r="J92" i="4"/>
  <c r="AS92" i="4" s="1"/>
  <c r="J119" i="4"/>
  <c r="AS119" i="4" s="1"/>
  <c r="J120" i="4"/>
  <c r="AS120" i="4" s="1"/>
  <c r="J124" i="4"/>
  <c r="AS124" i="4" s="1"/>
  <c r="J125" i="4"/>
  <c r="AS125" i="4" s="1"/>
  <c r="J126" i="4"/>
  <c r="AS126" i="4" s="1"/>
  <c r="J134" i="4"/>
  <c r="AS134" i="4" s="1"/>
  <c r="J135" i="4"/>
  <c r="AS135" i="4" s="1"/>
  <c r="J138" i="4"/>
  <c r="AS138" i="4" s="1"/>
  <c r="J139" i="4"/>
  <c r="AS139" i="4" s="1"/>
  <c r="J140" i="4"/>
  <c r="AS140" i="4" s="1"/>
  <c r="J141" i="4"/>
  <c r="AS141" i="4" s="1"/>
  <c r="J143" i="4"/>
  <c r="AS143" i="4" s="1"/>
  <c r="AE76" i="4"/>
  <c r="AE89" i="4"/>
  <c r="AE92" i="4"/>
  <c r="AE119" i="4"/>
  <c r="AE120" i="4"/>
  <c r="AE124" i="4"/>
  <c r="AE125" i="4"/>
  <c r="AE126" i="4"/>
  <c r="AE134" i="4"/>
  <c r="AE135" i="4"/>
  <c r="AE138" i="4"/>
  <c r="AE139" i="4"/>
  <c r="AE140" i="4"/>
  <c r="AE141" i="4"/>
  <c r="AE143" i="4"/>
  <c r="J146" i="4"/>
  <c r="AS146" i="4" s="1"/>
  <c r="F92" i="4"/>
  <c r="N92" i="4"/>
  <c r="R92" i="4"/>
  <c r="F89" i="4"/>
  <c r="N89" i="4"/>
  <c r="R89" i="4"/>
  <c r="AT148" i="4"/>
  <c r="AT153" i="4"/>
  <c r="R143" i="4"/>
  <c r="AM143" i="4"/>
  <c r="AI143" i="4"/>
  <c r="AA143" i="4"/>
  <c r="N143" i="4"/>
  <c r="F143" i="4"/>
  <c r="R141" i="4"/>
  <c r="AM141" i="4"/>
  <c r="AI141" i="4"/>
  <c r="AA141" i="4"/>
  <c r="N141" i="4"/>
  <c r="F141" i="4"/>
  <c r="R140" i="4"/>
  <c r="AM140" i="4"/>
  <c r="AI140" i="4"/>
  <c r="AA140" i="4"/>
  <c r="N140" i="4"/>
  <c r="F140" i="4"/>
  <c r="R139" i="4"/>
  <c r="AM139" i="4"/>
  <c r="AI139" i="4"/>
  <c r="AA139" i="4"/>
  <c r="N139" i="4"/>
  <c r="F139" i="4"/>
  <c r="R134" i="4"/>
  <c r="AM134" i="4"/>
  <c r="AI134" i="4"/>
  <c r="AA134" i="4"/>
  <c r="N134" i="4"/>
  <c r="F134" i="4"/>
  <c r="R125" i="4"/>
  <c r="AM125" i="4"/>
  <c r="AA125" i="4"/>
  <c r="N125" i="4"/>
  <c r="F125" i="4"/>
  <c r="AM119" i="4"/>
  <c r="AM120" i="4"/>
  <c r="AM124" i="4"/>
  <c r="AM126" i="4"/>
  <c r="AL116" i="4"/>
  <c r="AJ116" i="4"/>
  <c r="AC116" i="4"/>
  <c r="AA119" i="4"/>
  <c r="AA120" i="4"/>
  <c r="AA124" i="4"/>
  <c r="AA126" i="4"/>
  <c r="Z116" i="4"/>
  <c r="X116" i="4"/>
  <c r="S117" i="4"/>
  <c r="T117" i="4" s="1"/>
  <c r="U117" i="4" s="1"/>
  <c r="V117" i="4" s="1"/>
  <c r="W117" i="4" s="1"/>
  <c r="AT117" i="4" s="1"/>
  <c r="R119" i="4"/>
  <c r="R120" i="4"/>
  <c r="R124" i="4"/>
  <c r="R126" i="4"/>
  <c r="P116" i="4"/>
  <c r="N119" i="4"/>
  <c r="N120" i="4"/>
  <c r="N124" i="4"/>
  <c r="N126" i="4"/>
  <c r="M116" i="4"/>
  <c r="K116" i="4"/>
  <c r="H116" i="4"/>
  <c r="F119" i="4"/>
  <c r="F120" i="4"/>
  <c r="F124" i="4"/>
  <c r="F126" i="4"/>
  <c r="E116" i="4"/>
  <c r="C116" i="4"/>
  <c r="S70" i="4"/>
  <c r="T70" i="4" s="1"/>
  <c r="U70" i="4" s="1"/>
  <c r="V70" i="4" s="1"/>
  <c r="W70" i="4" s="1"/>
  <c r="AT70" i="4" s="1"/>
  <c r="AI76" i="4"/>
  <c r="AM76" i="4"/>
  <c r="AI79" i="4"/>
  <c r="AM79" i="4"/>
  <c r="AI81" i="4"/>
  <c r="AM81" i="4"/>
  <c r="AI89" i="4"/>
  <c r="AI92" i="4"/>
  <c r="AI135" i="4"/>
  <c r="AI138" i="4"/>
  <c r="AM89" i="4"/>
  <c r="AM92" i="4"/>
  <c r="AM135" i="4"/>
  <c r="AM138" i="4"/>
  <c r="AL75" i="4"/>
  <c r="AL88" i="4"/>
  <c r="AK75" i="4"/>
  <c r="AK88" i="4"/>
  <c r="AJ75" i="4"/>
  <c r="AJ88" i="4"/>
  <c r="AH75" i="4"/>
  <c r="AH88" i="4"/>
  <c r="AG75" i="4"/>
  <c r="AG88" i="4"/>
  <c r="AF75" i="4"/>
  <c r="AF88" i="4"/>
  <c r="AD75" i="4"/>
  <c r="AD88" i="4"/>
  <c r="AC75" i="4"/>
  <c r="AC88" i="4"/>
  <c r="AB75" i="4"/>
  <c r="AB88" i="4"/>
  <c r="AA135" i="4"/>
  <c r="AA138" i="4"/>
  <c r="Z75" i="4"/>
  <c r="Z88" i="4"/>
  <c r="Y75" i="4"/>
  <c r="Y88" i="4"/>
  <c r="X75" i="4"/>
  <c r="X88" i="4"/>
  <c r="F76" i="4"/>
  <c r="N76" i="4"/>
  <c r="R76" i="4"/>
  <c r="F79" i="4"/>
  <c r="N79" i="4"/>
  <c r="R79" i="4"/>
  <c r="F81" i="4"/>
  <c r="N81" i="4"/>
  <c r="R81" i="4"/>
  <c r="R135" i="4"/>
  <c r="R138" i="4"/>
  <c r="Q75" i="4"/>
  <c r="Q88" i="4"/>
  <c r="P75" i="4"/>
  <c r="P88" i="4"/>
  <c r="O75" i="4"/>
  <c r="O88" i="4"/>
  <c r="N135" i="4"/>
  <c r="N138" i="4"/>
  <c r="M75" i="4"/>
  <c r="M88" i="4"/>
  <c r="L75" i="4"/>
  <c r="L88" i="4"/>
  <c r="K75" i="4"/>
  <c r="K88" i="4"/>
  <c r="I88" i="4"/>
  <c r="H88" i="4"/>
  <c r="G88" i="4"/>
  <c r="F135" i="4"/>
  <c r="F138" i="4"/>
  <c r="E75" i="4"/>
  <c r="E88" i="4"/>
  <c r="D75" i="4"/>
  <c r="D88" i="4"/>
  <c r="C75" i="4"/>
  <c r="C88" i="4"/>
  <c r="B75" i="4"/>
  <c r="B88" i="4"/>
  <c r="R146" i="4"/>
  <c r="AM146" i="4"/>
  <c r="AL146" i="4"/>
  <c r="AK146" i="4"/>
  <c r="AJ146" i="4"/>
  <c r="AQ146" i="4"/>
  <c r="AR146" i="4"/>
  <c r="W146" i="4"/>
  <c r="AT146" i="4" s="1"/>
  <c r="AI146" i="4"/>
  <c r="N146" i="4"/>
  <c r="AT157" i="4"/>
  <c r="AT156" i="4"/>
  <c r="AT155" i="4"/>
  <c r="AT154" i="4"/>
  <c r="AT152" i="4"/>
  <c r="AT151" i="4"/>
  <c r="AT150" i="4"/>
  <c r="AT149" i="4"/>
  <c r="AT147" i="4"/>
  <c r="AP146" i="4"/>
  <c r="AE146" i="4"/>
  <c r="AD146" i="4"/>
  <c r="AC146" i="4"/>
  <c r="AB146" i="4"/>
  <c r="AA146" i="4"/>
  <c r="V146" i="4"/>
  <c r="U146" i="4"/>
  <c r="Q146" i="4"/>
  <c r="P146" i="4"/>
  <c r="O146" i="4"/>
  <c r="M146" i="4"/>
  <c r="L146" i="4"/>
  <c r="K146" i="4"/>
  <c r="I146" i="4"/>
  <c r="H146" i="4"/>
  <c r="G146" i="4"/>
  <c r="B146" i="4"/>
  <c r="C146" i="4"/>
  <c r="D146" i="4"/>
  <c r="E146" i="4"/>
  <c r="F146" i="4"/>
  <c r="S146" i="4"/>
  <c r="T146" i="4"/>
  <c r="X146" i="4"/>
  <c r="Y146" i="4"/>
  <c r="Z146" i="4"/>
  <c r="AN146" i="4"/>
  <c r="AO146" i="4"/>
  <c r="AD116" i="4"/>
  <c r="S62" i="4"/>
  <c r="S83" i="4"/>
  <c r="S113" i="4"/>
  <c r="S112" i="4" s="1"/>
  <c r="S110" i="4"/>
  <c r="S108" i="4"/>
  <c r="S107" i="4"/>
  <c r="AE65" i="4"/>
  <c r="AS64" i="4" l="1"/>
  <c r="AS86" i="4"/>
  <c r="AS83" i="4"/>
  <c r="AS91" i="4"/>
  <c r="J85" i="4"/>
  <c r="AS87" i="4"/>
  <c r="J19" i="4"/>
  <c r="AS19" i="4" s="1"/>
  <c r="AS20" i="4"/>
  <c r="AS57" i="4"/>
  <c r="AS55" i="4"/>
  <c r="AS53" i="4"/>
  <c r="AS60" i="4"/>
  <c r="AS58" i="4"/>
  <c r="AS67" i="4"/>
  <c r="AS66" i="4"/>
  <c r="J112" i="4"/>
  <c r="AS113" i="4"/>
  <c r="J109" i="4"/>
  <c r="AS109" i="4" s="1"/>
  <c r="AS110" i="4"/>
  <c r="J9" i="4"/>
  <c r="AS9" i="4" s="1"/>
  <c r="AS10" i="4"/>
  <c r="J28" i="4"/>
  <c r="AS28" i="4" s="1"/>
  <c r="AS29" i="4"/>
  <c r="J35" i="4"/>
  <c r="AS35" i="4" s="1"/>
  <c r="AS36" i="4"/>
  <c r="J43" i="4"/>
  <c r="AS43" i="4" s="1"/>
  <c r="AS44" i="4"/>
  <c r="J46" i="4"/>
  <c r="AS46" i="4" s="1"/>
  <c r="AS47" i="4"/>
  <c r="AS89" i="4"/>
  <c r="AS54" i="4"/>
  <c r="AS59" i="4"/>
  <c r="AS63" i="4"/>
  <c r="AS69" i="4"/>
  <c r="AS78" i="4"/>
  <c r="AM105" i="4"/>
  <c r="AP106" i="4"/>
  <c r="AQ106" i="4" s="1"/>
  <c r="AB51" i="4"/>
  <c r="AA52" i="4"/>
  <c r="S91" i="4"/>
  <c r="T91" i="4" s="1"/>
  <c r="U91" i="4" s="1"/>
  <c r="V91" i="4" s="1"/>
  <c r="W91" i="4" s="1"/>
  <c r="AO92" i="4"/>
  <c r="AM56" i="4"/>
  <c r="AI56" i="4"/>
  <c r="AE56" i="4"/>
  <c r="AE82" i="4"/>
  <c r="J65" i="4"/>
  <c r="AS65" i="4" s="1"/>
  <c r="AA61" i="4"/>
  <c r="AB8" i="4"/>
  <c r="AB7" i="4" s="1"/>
  <c r="AB163" i="4" s="1"/>
  <c r="AJ8" i="4"/>
  <c r="J100" i="4"/>
  <c r="AJ97" i="4"/>
  <c r="AO57" i="4"/>
  <c r="AP57" i="4" s="1"/>
  <c r="AA85" i="4"/>
  <c r="N131" i="4"/>
  <c r="AA131" i="4"/>
  <c r="AI131" i="4"/>
  <c r="J131" i="4"/>
  <c r="AS131" i="4" s="1"/>
  <c r="F131" i="4"/>
  <c r="R131" i="4"/>
  <c r="AE131" i="4"/>
  <c r="AM131" i="4"/>
  <c r="S87" i="4"/>
  <c r="T87" i="4" s="1"/>
  <c r="U87" i="4" s="1"/>
  <c r="V87" i="4" s="1"/>
  <c r="AI75" i="4"/>
  <c r="AO90" i="4"/>
  <c r="AP90" i="4" s="1"/>
  <c r="R82" i="4"/>
  <c r="AO84" i="4"/>
  <c r="AO87" i="4"/>
  <c r="F19" i="4"/>
  <c r="AA82" i="4"/>
  <c r="AM14" i="4"/>
  <c r="N88" i="4"/>
  <c r="AE88" i="4"/>
  <c r="AI100" i="4"/>
  <c r="AM88" i="4"/>
  <c r="AF8" i="4"/>
  <c r="Y51" i="4"/>
  <c r="AD51" i="4"/>
  <c r="R88" i="4"/>
  <c r="T55" i="4"/>
  <c r="U55" i="4" s="1"/>
  <c r="V55" i="4" s="1"/>
  <c r="W55" i="4" s="1"/>
  <c r="T53" i="4"/>
  <c r="U53" i="4" s="1"/>
  <c r="AM100" i="4"/>
  <c r="AE100" i="4"/>
  <c r="AN82" i="4"/>
  <c r="AA88" i="4"/>
  <c r="L8" i="4"/>
  <c r="AK97" i="4"/>
  <c r="AH97" i="4"/>
  <c r="AL97" i="4"/>
  <c r="AH116" i="4"/>
  <c r="AB116" i="4"/>
  <c r="AC97" i="4"/>
  <c r="AD97" i="4"/>
  <c r="AM65" i="4"/>
  <c r="AK51" i="4"/>
  <c r="N56" i="4"/>
  <c r="AC51" i="4"/>
  <c r="J105" i="4"/>
  <c r="AB97" i="4"/>
  <c r="AO60" i="4"/>
  <c r="AP60" i="4" s="1"/>
  <c r="AQ60" i="4" s="1"/>
  <c r="AR60" i="4" s="1"/>
  <c r="F61" i="4"/>
  <c r="T110" i="4"/>
  <c r="T109" i="4" s="1"/>
  <c r="T113" i="4"/>
  <c r="T83" i="4"/>
  <c r="U83" i="4" s="1"/>
  <c r="V83" i="4" s="1"/>
  <c r="V82" i="4" s="1"/>
  <c r="S80" i="4"/>
  <c r="T80" i="4" s="1"/>
  <c r="U80" i="4" s="1"/>
  <c r="V80" i="4" s="1"/>
  <c r="W80" i="4" s="1"/>
  <c r="B116" i="4"/>
  <c r="D116" i="4"/>
  <c r="L116" i="4"/>
  <c r="Y116" i="4"/>
  <c r="T54" i="4"/>
  <c r="U54" i="4" s="1"/>
  <c r="AJ51" i="4"/>
  <c r="AL51" i="4"/>
  <c r="AO55" i="4"/>
  <c r="AO83" i="4"/>
  <c r="AP83" i="4" s="1"/>
  <c r="AQ83" i="4" s="1"/>
  <c r="AR83" i="4" s="1"/>
  <c r="N52" i="4"/>
  <c r="J52" i="4"/>
  <c r="AO63" i="4"/>
  <c r="AO68" i="4"/>
  <c r="J75" i="4"/>
  <c r="AE85" i="4"/>
  <c r="F105" i="4"/>
  <c r="S106" i="4"/>
  <c r="T106" i="4" s="1"/>
  <c r="U106" i="4" s="1"/>
  <c r="V106" i="4" s="1"/>
  <c r="W106" i="4" s="1"/>
  <c r="AO108" i="4"/>
  <c r="AO107" i="4"/>
  <c r="AO105" i="4" s="1"/>
  <c r="AO101" i="4"/>
  <c r="AA75" i="4"/>
  <c r="AA105" i="4"/>
  <c r="D8" i="4"/>
  <c r="G8" i="4"/>
  <c r="I8" i="4"/>
  <c r="P8" i="4"/>
  <c r="X8" i="4"/>
  <c r="Z8" i="4"/>
  <c r="AC8" i="4"/>
  <c r="AG8" i="4"/>
  <c r="AL8" i="4"/>
  <c r="AL7" i="4" s="1"/>
  <c r="AL163" i="4" s="1"/>
  <c r="AH8" i="4"/>
  <c r="N14" i="4"/>
  <c r="N8" i="4" s="1"/>
  <c r="AN14" i="4"/>
  <c r="AI14" i="4"/>
  <c r="AI8" i="4" s="1"/>
  <c r="AD8" i="4"/>
  <c r="AA43" i="4"/>
  <c r="AO76" i="4"/>
  <c r="AP76" i="4" s="1"/>
  <c r="AQ76" i="4" s="1"/>
  <c r="AR76" i="4" s="1"/>
  <c r="AE52" i="4"/>
  <c r="AM116" i="4"/>
  <c r="F85" i="4"/>
  <c r="F82" i="4"/>
  <c r="AE116" i="4"/>
  <c r="S102" i="4"/>
  <c r="T107" i="4"/>
  <c r="U107" i="4" s="1"/>
  <c r="V107" i="4" s="1"/>
  <c r="W107" i="4" s="1"/>
  <c r="T108" i="4"/>
  <c r="U108" i="4" s="1"/>
  <c r="V108" i="4" s="1"/>
  <c r="W108" i="4" s="1"/>
  <c r="S67" i="4"/>
  <c r="S90" i="4"/>
  <c r="T90" i="4" s="1"/>
  <c r="U90" i="4" s="1"/>
  <c r="T62" i="4"/>
  <c r="U62" i="4" s="1"/>
  <c r="AO86" i="4"/>
  <c r="F88" i="4"/>
  <c r="G51" i="4"/>
  <c r="H51" i="4"/>
  <c r="I51" i="4"/>
  <c r="G116" i="4"/>
  <c r="I116" i="4"/>
  <c r="O116" i="4"/>
  <c r="Q116" i="4"/>
  <c r="AK116" i="4"/>
  <c r="AO89" i="4"/>
  <c r="F52" i="4"/>
  <c r="AI82" i="4"/>
  <c r="AO78" i="4"/>
  <c r="F100" i="4"/>
  <c r="AE105" i="4"/>
  <c r="AO113" i="4"/>
  <c r="AO110" i="4"/>
  <c r="AO109" i="4" s="1"/>
  <c r="AI105" i="4"/>
  <c r="AO102" i="4"/>
  <c r="AP102" i="4" s="1"/>
  <c r="AQ102" i="4" s="1"/>
  <c r="AR102" i="4" s="1"/>
  <c r="AA65" i="4"/>
  <c r="AA56" i="4"/>
  <c r="AN61" i="4"/>
  <c r="C8" i="4"/>
  <c r="E8" i="4"/>
  <c r="H8" i="4"/>
  <c r="K8" i="4"/>
  <c r="M8" i="4"/>
  <c r="O8" i="4"/>
  <c r="Q8" i="4"/>
  <c r="Y8" i="4"/>
  <c r="AO48" i="4"/>
  <c r="AP48" i="4" s="1"/>
  <c r="AQ48" i="4" s="1"/>
  <c r="AR48" i="4" s="1"/>
  <c r="AI52" i="4"/>
  <c r="AO80" i="4"/>
  <c r="AP80" i="4" s="1"/>
  <c r="AO91" i="4"/>
  <c r="AN105" i="4"/>
  <c r="AN88" i="4"/>
  <c r="T59" i="4"/>
  <c r="U59" i="4" s="1"/>
  <c r="V59" i="4" s="1"/>
  <c r="W59" i="4" s="1"/>
  <c r="R105" i="4"/>
  <c r="AN75" i="4"/>
  <c r="AN65" i="4"/>
  <c r="AO77" i="4"/>
  <c r="AP77" i="4" s="1"/>
  <c r="AQ77" i="4" s="1"/>
  <c r="AJ7" i="4"/>
  <c r="AJ163" i="4" s="1"/>
  <c r="B8" i="4"/>
  <c r="K51" i="4"/>
  <c r="M51" i="4"/>
  <c r="O51" i="4"/>
  <c r="Q51" i="4"/>
  <c r="X51" i="4"/>
  <c r="AI88" i="4"/>
  <c r="AM75" i="4"/>
  <c r="J88" i="4"/>
  <c r="AS88" i="4" s="1"/>
  <c r="S57" i="4"/>
  <c r="T57" i="4" s="1"/>
  <c r="U57" i="4" s="1"/>
  <c r="V57" i="4" s="1"/>
  <c r="W57" i="4" s="1"/>
  <c r="F56" i="4"/>
  <c r="R52" i="4"/>
  <c r="AI61" i="4"/>
  <c r="N82" i="4"/>
  <c r="T58" i="4"/>
  <c r="U58" i="4" s="1"/>
  <c r="V58" i="4" s="1"/>
  <c r="S84" i="4"/>
  <c r="T84" i="4" s="1"/>
  <c r="U84" i="4" s="1"/>
  <c r="S86" i="4"/>
  <c r="N105" i="4"/>
  <c r="N97" i="4" s="1"/>
  <c r="AN100" i="4"/>
  <c r="AN85" i="4"/>
  <c r="AO79" i="4"/>
  <c r="AD7" i="4"/>
  <c r="AK8" i="4"/>
  <c r="V53" i="4"/>
  <c r="W53" i="4" s="1"/>
  <c r="AO62" i="4"/>
  <c r="AO69" i="4"/>
  <c r="AP69" i="4" s="1"/>
  <c r="AQ69" i="4" s="1"/>
  <c r="AR69" i="4" s="1"/>
  <c r="AO67" i="4"/>
  <c r="B51" i="4"/>
  <c r="D51" i="4"/>
  <c r="AG51" i="4"/>
  <c r="AH51" i="4"/>
  <c r="AO64" i="4"/>
  <c r="AP64" i="4" s="1"/>
  <c r="AQ64" i="4" s="1"/>
  <c r="AR64" i="4" s="1"/>
  <c r="AQ90" i="4"/>
  <c r="AR90" i="4" s="1"/>
  <c r="AM82" i="4"/>
  <c r="S63" i="4"/>
  <c r="T63" i="4" s="1"/>
  <c r="U63" i="4" s="1"/>
  <c r="V63" i="4" s="1"/>
  <c r="W63" i="4" s="1"/>
  <c r="F65" i="4"/>
  <c r="AP68" i="4"/>
  <c r="AQ68" i="4" s="1"/>
  <c r="AR68" i="4" s="1"/>
  <c r="AI65" i="4"/>
  <c r="S69" i="4"/>
  <c r="T69" i="4" s="1"/>
  <c r="U69" i="4" s="1"/>
  <c r="S68" i="4"/>
  <c r="AE112" i="4"/>
  <c r="AE97" i="4" s="1"/>
  <c r="AA97" i="4"/>
  <c r="R14" i="4"/>
  <c r="AE14" i="4"/>
  <c r="AS14" i="4" s="1"/>
  <c r="AO18" i="4"/>
  <c r="AP18" i="4" s="1"/>
  <c r="AQ18" i="4" s="1"/>
  <c r="AR18" i="4" s="1"/>
  <c r="AO112" i="4"/>
  <c r="AP113" i="4"/>
  <c r="AN97" i="4"/>
  <c r="T112" i="4"/>
  <c r="U113" i="4"/>
  <c r="AP92" i="4"/>
  <c r="AQ92" i="4" s="1"/>
  <c r="AR92" i="4" s="1"/>
  <c r="J82" i="4"/>
  <c r="AS82" i="4" s="1"/>
  <c r="X97" i="4"/>
  <c r="Z97" i="4"/>
  <c r="Z7" i="4" s="1"/>
  <c r="Z163" i="4" s="1"/>
  <c r="AP107" i="4"/>
  <c r="AM97" i="4"/>
  <c r="R116" i="4"/>
  <c r="AO81" i="4"/>
  <c r="AP81" i="4" s="1"/>
  <c r="AQ81" i="4" s="1"/>
  <c r="AR81" i="4" s="1"/>
  <c r="AF97" i="4"/>
  <c r="F116" i="4"/>
  <c r="T102" i="4"/>
  <c r="AP86" i="4"/>
  <c r="AQ86" i="4" s="1"/>
  <c r="AR86" i="4" s="1"/>
  <c r="C51" i="4"/>
  <c r="E51" i="4"/>
  <c r="L51" i="4"/>
  <c r="P51" i="4"/>
  <c r="N75" i="4"/>
  <c r="S92" i="4"/>
  <c r="T92" i="4" s="1"/>
  <c r="U92" i="4" s="1"/>
  <c r="V92" i="4" s="1"/>
  <c r="W92" i="4" s="1"/>
  <c r="AP55" i="4"/>
  <c r="AQ55" i="4" s="1"/>
  <c r="AR55" i="4" s="1"/>
  <c r="S64" i="4"/>
  <c r="T64" i="4" s="1"/>
  <c r="U64" i="4" s="1"/>
  <c r="V64" i="4" s="1"/>
  <c r="W64" i="4" s="1"/>
  <c r="R61" i="4"/>
  <c r="J61" i="4"/>
  <c r="AM61" i="4"/>
  <c r="AE61" i="4"/>
  <c r="AP91" i="4"/>
  <c r="AQ91" i="4" s="1"/>
  <c r="AR91" i="4" s="1"/>
  <c r="S78" i="4"/>
  <c r="T78" i="4" s="1"/>
  <c r="U78" i="4" s="1"/>
  <c r="V78" i="4" s="1"/>
  <c r="W78" i="4" s="1"/>
  <c r="AT78" i="4" s="1"/>
  <c r="S77" i="4"/>
  <c r="S101" i="4"/>
  <c r="T101" i="4" s="1"/>
  <c r="U101" i="4" s="1"/>
  <c r="V101" i="4" s="1"/>
  <c r="W101" i="4" s="1"/>
  <c r="Y97" i="4"/>
  <c r="AP79" i="4"/>
  <c r="AQ79" i="4" s="1"/>
  <c r="AR79" i="4" s="1"/>
  <c r="AO54" i="4"/>
  <c r="AP54" i="4" s="1"/>
  <c r="AO59" i="4"/>
  <c r="AP59" i="4" s="1"/>
  <c r="AQ59" i="4" s="1"/>
  <c r="AR59" i="4" s="1"/>
  <c r="AF116" i="4"/>
  <c r="AA9" i="4"/>
  <c r="AA28" i="4"/>
  <c r="AO41" i="4"/>
  <c r="AP41" i="4" s="1"/>
  <c r="AQ41" i="4" s="1"/>
  <c r="AR41" i="4" s="1"/>
  <c r="AO42" i="4"/>
  <c r="AP42" i="4" s="1"/>
  <c r="AQ42" i="4" s="1"/>
  <c r="AR42" i="4" s="1"/>
  <c r="AP101" i="4"/>
  <c r="AP89" i="4"/>
  <c r="AQ89" i="4" s="1"/>
  <c r="AR89" i="4" s="1"/>
  <c r="AO88" i="4"/>
  <c r="AN52" i="4"/>
  <c r="AO53" i="4"/>
  <c r="AN56" i="4"/>
  <c r="V69" i="4"/>
  <c r="W69" i="4" s="1"/>
  <c r="AT69" i="4" s="1"/>
  <c r="N65" i="4"/>
  <c r="V84" i="4"/>
  <c r="W84" i="4" s="1"/>
  <c r="N85" i="4"/>
  <c r="B97" i="4"/>
  <c r="D97" i="4"/>
  <c r="H97" i="4"/>
  <c r="K97" i="4"/>
  <c r="M97" i="4"/>
  <c r="P97" i="4"/>
  <c r="AQ107" i="4"/>
  <c r="AR107" i="4" s="1"/>
  <c r="AG116" i="4"/>
  <c r="U82" i="4"/>
  <c r="T67" i="4"/>
  <c r="AD163" i="4"/>
  <c r="F75" i="4"/>
  <c r="AF51" i="4"/>
  <c r="AA116" i="4"/>
  <c r="S89" i="4"/>
  <c r="AE75" i="4"/>
  <c r="R56" i="4"/>
  <c r="J56" i="4"/>
  <c r="N61" i="4"/>
  <c r="N51" i="4" s="1"/>
  <c r="AP62" i="4"/>
  <c r="T60" i="4"/>
  <c r="AO58" i="4"/>
  <c r="AP63" i="4"/>
  <c r="AQ63" i="4" s="1"/>
  <c r="AR63" i="4" s="1"/>
  <c r="AP67" i="4"/>
  <c r="AQ67" i="4" s="1"/>
  <c r="AR67" i="4" s="1"/>
  <c r="T68" i="4"/>
  <c r="U68" i="4" s="1"/>
  <c r="V68" i="4" s="1"/>
  <c r="W68" i="4" s="1"/>
  <c r="R65" i="4"/>
  <c r="S66" i="4"/>
  <c r="T66" i="4" s="1"/>
  <c r="U66" i="4" s="1"/>
  <c r="V66" i="4" s="1"/>
  <c r="AP78" i="4"/>
  <c r="AQ78" i="4" s="1"/>
  <c r="AR78" i="4" s="1"/>
  <c r="T77" i="4"/>
  <c r="U77" i="4" s="1"/>
  <c r="V77" i="4" s="1"/>
  <c r="W77" i="4" s="1"/>
  <c r="AP84" i="4"/>
  <c r="AQ84" i="4" s="1"/>
  <c r="R85" i="4"/>
  <c r="T86" i="4"/>
  <c r="AM85" i="4"/>
  <c r="AP87" i="4"/>
  <c r="AQ87" i="4" s="1"/>
  <c r="AR87" i="4" s="1"/>
  <c r="AI85" i="4"/>
  <c r="C97" i="4"/>
  <c r="E97" i="4"/>
  <c r="G97" i="4"/>
  <c r="G7" i="4" s="1"/>
  <c r="I97" i="4"/>
  <c r="L97" i="4"/>
  <c r="O97" i="4"/>
  <c r="Q97" i="4"/>
  <c r="R100" i="4"/>
  <c r="R97" i="4" s="1"/>
  <c r="AI97" i="4"/>
  <c r="AP108" i="4"/>
  <c r="AQ108" i="4" s="1"/>
  <c r="AR108" i="4" s="1"/>
  <c r="AT108" i="4" s="1"/>
  <c r="N116" i="4"/>
  <c r="AI116" i="4"/>
  <c r="AO66" i="4"/>
  <c r="AG97" i="4"/>
  <c r="AO30" i="4"/>
  <c r="AP30" i="4" s="1"/>
  <c r="AQ30" i="4" s="1"/>
  <c r="AR30" i="4" s="1"/>
  <c r="AO31" i="4"/>
  <c r="AP31" i="4" s="1"/>
  <c r="AQ31" i="4" s="1"/>
  <c r="AR31" i="4" s="1"/>
  <c r="AO32" i="4"/>
  <c r="AP32" i="4" s="1"/>
  <c r="AQ32" i="4" s="1"/>
  <c r="AR32" i="4" s="1"/>
  <c r="F35" i="4"/>
  <c r="AE8" i="4"/>
  <c r="AM8" i="4"/>
  <c r="R8" i="4"/>
  <c r="F14" i="4"/>
  <c r="AO16" i="4"/>
  <c r="AP16" i="4" s="1"/>
  <c r="AQ16" i="4" s="1"/>
  <c r="AR16" i="4" s="1"/>
  <c r="T16" i="4"/>
  <c r="U16" i="4" s="1"/>
  <c r="V16" i="4" s="1"/>
  <c r="W16" i="4" s="1"/>
  <c r="T18" i="4"/>
  <c r="U18" i="4" s="1"/>
  <c r="V18" i="4" s="1"/>
  <c r="W18" i="4" s="1"/>
  <c r="AT18" i="4" s="1"/>
  <c r="W87" i="4"/>
  <c r="W83" i="4"/>
  <c r="U110" i="4"/>
  <c r="T61" i="4"/>
  <c r="AQ57" i="4"/>
  <c r="AR106" i="4"/>
  <c r="W58" i="4"/>
  <c r="AQ54" i="4"/>
  <c r="AP105" i="4"/>
  <c r="T52" i="4"/>
  <c r="S109" i="4"/>
  <c r="S61" i="4"/>
  <c r="S81" i="4"/>
  <c r="T81" i="4" s="1"/>
  <c r="U81" i="4" s="1"/>
  <c r="V81" i="4" s="1"/>
  <c r="W81" i="4" s="1"/>
  <c r="AT81" i="4" s="1"/>
  <c r="R75" i="4"/>
  <c r="S79" i="4"/>
  <c r="T79" i="4" s="1"/>
  <c r="U79" i="4" s="1"/>
  <c r="V79" i="4" s="1"/>
  <c r="W79" i="4" s="1"/>
  <c r="AT79" i="4" s="1"/>
  <c r="S76" i="4"/>
  <c r="J116" i="4"/>
  <c r="AS116" i="4" s="1"/>
  <c r="AO11" i="4"/>
  <c r="AP11" i="4" s="1"/>
  <c r="AQ11" i="4" s="1"/>
  <c r="AR11" i="4" s="1"/>
  <c r="AO13" i="4"/>
  <c r="AP13" i="4" s="1"/>
  <c r="AQ13" i="4" s="1"/>
  <c r="AR13" i="4" s="1"/>
  <c r="AA14" i="4"/>
  <c r="AO21" i="4"/>
  <c r="AP21" i="4" s="1"/>
  <c r="AQ21" i="4" s="1"/>
  <c r="AR21" i="4" s="1"/>
  <c r="AO22" i="4"/>
  <c r="AP22" i="4" s="1"/>
  <c r="AQ22" i="4" s="1"/>
  <c r="AR22" i="4" s="1"/>
  <c r="AO34" i="4"/>
  <c r="AP34" i="4" s="1"/>
  <c r="AQ34" i="4" s="1"/>
  <c r="AR34" i="4" s="1"/>
  <c r="AO45" i="4"/>
  <c r="AP45" i="4" s="1"/>
  <c r="AQ45" i="4" s="1"/>
  <c r="AR45" i="4" s="1"/>
  <c r="F46" i="4"/>
  <c r="S52" i="4"/>
  <c r="F9" i="4"/>
  <c r="AO10" i="4"/>
  <c r="AN9" i="4"/>
  <c r="AN35" i="4"/>
  <c r="AO36" i="4"/>
  <c r="AN46" i="4"/>
  <c r="AO47" i="4"/>
  <c r="AO15" i="4"/>
  <c r="AN20" i="4"/>
  <c r="AO29" i="4"/>
  <c r="AN28" i="4"/>
  <c r="AO44" i="4"/>
  <c r="AN43" i="4"/>
  <c r="S15" i="4"/>
  <c r="S10" i="4"/>
  <c r="S11" i="4"/>
  <c r="T11" i="4" s="1"/>
  <c r="U11" i="4" s="1"/>
  <c r="V11" i="4" s="1"/>
  <c r="W11" i="4" s="1"/>
  <c r="S13" i="4"/>
  <c r="T13" i="4" s="1"/>
  <c r="U13" i="4" s="1"/>
  <c r="V13" i="4" s="1"/>
  <c r="W13" i="4" s="1"/>
  <c r="S20" i="4"/>
  <c r="S21" i="4"/>
  <c r="T21" i="4" s="1"/>
  <c r="U21" i="4" s="1"/>
  <c r="V21" i="4" s="1"/>
  <c r="W21" i="4" s="1"/>
  <c r="S22" i="4"/>
  <c r="T22" i="4" s="1"/>
  <c r="U22" i="4" s="1"/>
  <c r="V22" i="4" s="1"/>
  <c r="W22" i="4" s="1"/>
  <c r="F28" i="4"/>
  <c r="AA35" i="4"/>
  <c r="S36" i="4"/>
  <c r="S41" i="4"/>
  <c r="T41" i="4" s="1"/>
  <c r="U41" i="4" s="1"/>
  <c r="V41" i="4" s="1"/>
  <c r="W41" i="4" s="1"/>
  <c r="S42" i="4"/>
  <c r="T42" i="4" s="1"/>
  <c r="U42" i="4" s="1"/>
  <c r="V42" i="4" s="1"/>
  <c r="W42" i="4" s="1"/>
  <c r="AT42" i="4" s="1"/>
  <c r="F43" i="4"/>
  <c r="AA46" i="4"/>
  <c r="S47" i="4"/>
  <c r="S48" i="4"/>
  <c r="T48" i="4" s="1"/>
  <c r="U48" i="4" s="1"/>
  <c r="V48" i="4" s="1"/>
  <c r="W48" i="4" s="1"/>
  <c r="AT48" i="4" s="1"/>
  <c r="S29" i="4"/>
  <c r="S30" i="4"/>
  <c r="T30" i="4" s="1"/>
  <c r="U30" i="4" s="1"/>
  <c r="V30" i="4" s="1"/>
  <c r="W30" i="4" s="1"/>
  <c r="S31" i="4"/>
  <c r="T31" i="4" s="1"/>
  <c r="U31" i="4" s="1"/>
  <c r="V31" i="4" s="1"/>
  <c r="W31" i="4" s="1"/>
  <c r="AT31" i="4" s="1"/>
  <c r="S32" i="4"/>
  <c r="T32" i="4" s="1"/>
  <c r="U32" i="4" s="1"/>
  <c r="V32" i="4" s="1"/>
  <c r="W32" i="4" s="1"/>
  <c r="AT32" i="4" s="1"/>
  <c r="S34" i="4"/>
  <c r="T34" i="4" s="1"/>
  <c r="U34" i="4" s="1"/>
  <c r="V34" i="4" s="1"/>
  <c r="W34" i="4" s="1"/>
  <c r="S44" i="4"/>
  <c r="S45" i="4"/>
  <c r="T45" i="4" s="1"/>
  <c r="U45" i="4" s="1"/>
  <c r="V45" i="4" s="1"/>
  <c r="W45" i="4" s="1"/>
  <c r="AT45" i="4" s="1"/>
  <c r="AQ80" i="4" l="1"/>
  <c r="AR80" i="4" s="1"/>
  <c r="AT80" i="4" s="1"/>
  <c r="AP75" i="4"/>
  <c r="AT30" i="4"/>
  <c r="AQ85" i="4"/>
  <c r="AT16" i="4"/>
  <c r="S56" i="4"/>
  <c r="AO75" i="4"/>
  <c r="AI51" i="4"/>
  <c r="S105" i="4"/>
  <c r="S97" i="4" s="1"/>
  <c r="AO100" i="4"/>
  <c r="AT55" i="4"/>
  <c r="AP110" i="4"/>
  <c r="AO85" i="4"/>
  <c r="AT41" i="4"/>
  <c r="R51" i="4"/>
  <c r="R7" i="4" s="1"/>
  <c r="R163" i="4" s="1"/>
  <c r="T105" i="4"/>
  <c r="AM51" i="4"/>
  <c r="AM7" i="4" s="1"/>
  <c r="AM163" i="4" s="1"/>
  <c r="AT68" i="4"/>
  <c r="AS56" i="4"/>
  <c r="J8" i="4"/>
  <c r="AT91" i="4"/>
  <c r="S85" i="4"/>
  <c r="AT34" i="4"/>
  <c r="J97" i="4"/>
  <c r="AS97" i="4" s="1"/>
  <c r="AS105" i="4"/>
  <c r="AS61" i="4"/>
  <c r="AS52" i="4"/>
  <c r="AS100" i="4"/>
  <c r="AS85" i="4"/>
  <c r="AS8" i="4"/>
  <c r="AS75" i="4"/>
  <c r="AS112" i="4"/>
  <c r="AC7" i="4"/>
  <c r="AC163" i="4" s="1"/>
  <c r="AT63" i="4"/>
  <c r="AT107" i="4"/>
  <c r="AT64" i="4"/>
  <c r="AT21" i="4"/>
  <c r="AT13" i="4"/>
  <c r="AI7" i="4"/>
  <c r="AI163" i="4" s="1"/>
  <c r="J51" i="4"/>
  <c r="AE51" i="4"/>
  <c r="AE7" i="4" s="1"/>
  <c r="AE163" i="4" s="1"/>
  <c r="AO61" i="4"/>
  <c r="AT59" i="4"/>
  <c r="U105" i="4"/>
  <c r="AA51" i="4"/>
  <c r="AQ88" i="4"/>
  <c r="AT92" i="4"/>
  <c r="AK7" i="4"/>
  <c r="AK163" i="4" s="1"/>
  <c r="AP88" i="4"/>
  <c r="AO97" i="4"/>
  <c r="AN51" i="4"/>
  <c r="AF7" i="4"/>
  <c r="AF163" i="4" s="1"/>
  <c r="X7" i="4"/>
  <c r="X163" i="4" s="1"/>
  <c r="F97" i="4"/>
  <c r="AN116" i="4"/>
  <c r="AG7" i="4"/>
  <c r="AG163" i="4" s="1"/>
  <c r="N7" i="4"/>
  <c r="N163" i="4" s="1"/>
  <c r="P7" i="4"/>
  <c r="P163" i="4" s="1"/>
  <c r="E7" i="4"/>
  <c r="E163" i="4" s="1"/>
  <c r="D7" i="4"/>
  <c r="D163" i="4" s="1"/>
  <c r="Q7" i="4"/>
  <c r="Q163" i="4" s="1"/>
  <c r="M7" i="4"/>
  <c r="M163" i="4" s="1"/>
  <c r="I7" i="4"/>
  <c r="I163" i="4" s="1"/>
  <c r="S82" i="4"/>
  <c r="AT22" i="4"/>
  <c r="AT11" i="4"/>
  <c r="V105" i="4"/>
  <c r="G163" i="4"/>
  <c r="J7" i="4"/>
  <c r="L7" i="4"/>
  <c r="L163" i="4" s="1"/>
  <c r="C7" i="4"/>
  <c r="C163" i="4" s="1"/>
  <c r="B7" i="4"/>
  <c r="B163" i="4" s="1"/>
  <c r="Y7" i="4"/>
  <c r="Y163" i="4" s="1"/>
  <c r="AH7" i="4"/>
  <c r="AH163" i="4" s="1"/>
  <c r="O7" i="4"/>
  <c r="O163" i="4" s="1"/>
  <c r="K7" i="4"/>
  <c r="K163" i="4" s="1"/>
  <c r="H7" i="4"/>
  <c r="H163" i="4" s="1"/>
  <c r="J163" i="4"/>
  <c r="AP109" i="4"/>
  <c r="AQ110" i="4"/>
  <c r="T82" i="4"/>
  <c r="S116" i="4"/>
  <c r="U112" i="4"/>
  <c r="V113" i="4"/>
  <c r="AO82" i="4"/>
  <c r="T100" i="4"/>
  <c r="U102" i="4"/>
  <c r="AP112" i="4"/>
  <c r="AQ113" i="4"/>
  <c r="S100" i="4"/>
  <c r="AP66" i="4"/>
  <c r="AO65" i="4"/>
  <c r="W66" i="4"/>
  <c r="AP58" i="4"/>
  <c r="AO56" i="4"/>
  <c r="T89" i="4"/>
  <c r="S88" i="4"/>
  <c r="AP100" i="4"/>
  <c r="AQ101" i="4"/>
  <c r="AP85" i="4"/>
  <c r="AR88" i="4"/>
  <c r="U86" i="4"/>
  <c r="T85" i="4"/>
  <c r="AR84" i="4"/>
  <c r="AR82" i="4" s="1"/>
  <c r="AQ82" i="4"/>
  <c r="U60" i="4"/>
  <c r="T56" i="4"/>
  <c r="AP61" i="4"/>
  <c r="AQ62" i="4"/>
  <c r="T65" i="4"/>
  <c r="U67" i="4"/>
  <c r="AP53" i="4"/>
  <c r="AO52" i="4"/>
  <c r="W105" i="4"/>
  <c r="AP82" i="4"/>
  <c r="F51" i="4"/>
  <c r="S65" i="4"/>
  <c r="AO116" i="4"/>
  <c r="T76" i="4"/>
  <c r="S75" i="4"/>
  <c r="V54" i="4"/>
  <c r="U52" i="4"/>
  <c r="AR54" i="4"/>
  <c r="AT106" i="4"/>
  <c r="AR105" i="4"/>
  <c r="AQ75" i="4"/>
  <c r="AR77" i="4"/>
  <c r="AR85" i="4"/>
  <c r="AR57" i="4"/>
  <c r="V90" i="4"/>
  <c r="U109" i="4"/>
  <c r="V110" i="4"/>
  <c r="AT87" i="4"/>
  <c r="AA8" i="4"/>
  <c r="AA7" i="4" s="1"/>
  <c r="AA163" i="4" s="1"/>
  <c r="V62" i="4"/>
  <c r="U61" i="4"/>
  <c r="W82" i="4"/>
  <c r="AT83" i="4"/>
  <c r="AQ105" i="4"/>
  <c r="T36" i="4"/>
  <c r="S35" i="4"/>
  <c r="S9" i="4"/>
  <c r="T10" i="4"/>
  <c r="T15" i="4"/>
  <c r="S14" i="4"/>
  <c r="AO43" i="4"/>
  <c r="AP44" i="4"/>
  <c r="AO28" i="4"/>
  <c r="AP29" i="4"/>
  <c r="AO20" i="4"/>
  <c r="AN19" i="4"/>
  <c r="AN8" i="4" s="1"/>
  <c r="AN7" i="4" s="1"/>
  <c r="AN163" i="4" s="1"/>
  <c r="AP47" i="4"/>
  <c r="AO46" i="4"/>
  <c r="AP36" i="4"/>
  <c r="AO35" i="4"/>
  <c r="S43" i="4"/>
  <c r="T44" i="4"/>
  <c r="S28" i="4"/>
  <c r="T29" i="4"/>
  <c r="T47" i="4"/>
  <c r="S46" i="4"/>
  <c r="S19" i="4"/>
  <c r="T20" i="4"/>
  <c r="F8" i="4"/>
  <c r="AP15" i="4"/>
  <c r="AO14" i="4"/>
  <c r="AO9" i="4"/>
  <c r="AP10" i="4"/>
  <c r="AT82" i="4" l="1"/>
  <c r="AS7" i="4"/>
  <c r="AS163" i="4"/>
  <c r="AS51" i="4"/>
  <c r="AP97" i="4"/>
  <c r="AP116" i="4"/>
  <c r="AO51" i="4"/>
  <c r="AT105" i="4"/>
  <c r="S51" i="4"/>
  <c r="F7" i="4"/>
  <c r="AQ109" i="4"/>
  <c r="AR110" i="4"/>
  <c r="AR109" i="4" s="1"/>
  <c r="T116" i="4"/>
  <c r="AR113" i="4"/>
  <c r="AR112" i="4" s="1"/>
  <c r="AQ112" i="4"/>
  <c r="U100" i="4"/>
  <c r="V102" i="4"/>
  <c r="V112" i="4"/>
  <c r="W113" i="4"/>
  <c r="AQ53" i="4"/>
  <c r="AP52" i="4"/>
  <c r="V60" i="4"/>
  <c r="U56" i="4"/>
  <c r="V86" i="4"/>
  <c r="U85" i="4"/>
  <c r="AQ116" i="4"/>
  <c r="U89" i="4"/>
  <c r="T88" i="4"/>
  <c r="AQ58" i="4"/>
  <c r="AP56" i="4"/>
  <c r="T97" i="4"/>
  <c r="AQ66" i="4"/>
  <c r="AP65" i="4"/>
  <c r="AT84" i="4"/>
  <c r="U65" i="4"/>
  <c r="V67" i="4"/>
  <c r="AR62" i="4"/>
  <c r="AR61" i="4" s="1"/>
  <c r="AQ61" i="4"/>
  <c r="AR101" i="4"/>
  <c r="AQ100" i="4"/>
  <c r="W62" i="4"/>
  <c r="V61" i="4"/>
  <c r="W110" i="4"/>
  <c r="V109" i="4"/>
  <c r="AT57" i="4"/>
  <c r="AT77" i="4"/>
  <c r="AR75" i="4"/>
  <c r="W90" i="4"/>
  <c r="W54" i="4"/>
  <c r="V52" i="4"/>
  <c r="U76" i="4"/>
  <c r="T75" i="4"/>
  <c r="AP14" i="4"/>
  <c r="AQ15" i="4"/>
  <c r="T46" i="4"/>
  <c r="U47" i="4"/>
  <c r="AP35" i="4"/>
  <c r="AQ36" i="4"/>
  <c r="AP46" i="4"/>
  <c r="AQ47" i="4"/>
  <c r="AO19" i="4"/>
  <c r="AP20" i="4"/>
  <c r="T14" i="4"/>
  <c r="U15" i="4"/>
  <c r="T35" i="4"/>
  <c r="U36" i="4"/>
  <c r="AO8" i="4"/>
  <c r="AO7" i="4" s="1"/>
  <c r="AO163" i="4" s="1"/>
  <c r="S8" i="4"/>
  <c r="AQ10" i="4"/>
  <c r="AP9" i="4"/>
  <c r="U20" i="4"/>
  <c r="T19" i="4"/>
  <c r="U29" i="4"/>
  <c r="T28" i="4"/>
  <c r="U44" i="4"/>
  <c r="T43" i="4"/>
  <c r="AQ29" i="4"/>
  <c r="AP28" i="4"/>
  <c r="AQ44" i="4"/>
  <c r="AP43" i="4"/>
  <c r="U10" i="4"/>
  <c r="T9" i="4"/>
  <c r="S7" i="4" l="1"/>
  <c r="S163" i="4" s="1"/>
  <c r="AQ97" i="4"/>
  <c r="T51" i="4"/>
  <c r="W112" i="4"/>
  <c r="AT112" i="4" s="1"/>
  <c r="AT113" i="4"/>
  <c r="W102" i="4"/>
  <c r="V100" i="4"/>
  <c r="U116" i="4"/>
  <c r="W67" i="4"/>
  <c r="V65" i="4"/>
  <c r="AR66" i="4"/>
  <c r="AQ65" i="4"/>
  <c r="AR58" i="4"/>
  <c r="AQ56" i="4"/>
  <c r="V89" i="4"/>
  <c r="U88" i="4"/>
  <c r="W86" i="4"/>
  <c r="V85" i="4"/>
  <c r="W60" i="4"/>
  <c r="V56" i="4"/>
  <c r="AR53" i="4"/>
  <c r="AQ52" i="4"/>
  <c r="AR100" i="4"/>
  <c r="AT101" i="4"/>
  <c r="F163" i="4"/>
  <c r="U97" i="4"/>
  <c r="AP51" i="4"/>
  <c r="T8" i="4"/>
  <c r="V76" i="4"/>
  <c r="U75" i="4"/>
  <c r="AT54" i="4"/>
  <c r="W52" i="4"/>
  <c r="AT90" i="4"/>
  <c r="AT110" i="4"/>
  <c r="W109" i="4"/>
  <c r="W61" i="4"/>
  <c r="AT61" i="4" s="1"/>
  <c r="AT62" i="4"/>
  <c r="AQ43" i="4"/>
  <c r="AR44" i="4"/>
  <c r="AR43" i="4" s="1"/>
  <c r="U43" i="4"/>
  <c r="V44" i="4"/>
  <c r="U19" i="4"/>
  <c r="V20" i="4"/>
  <c r="AQ9" i="4"/>
  <c r="AR10" i="4"/>
  <c r="AR9" i="4" s="1"/>
  <c r="V10" i="4"/>
  <c r="U9" i="4"/>
  <c r="AQ28" i="4"/>
  <c r="AR29" i="4"/>
  <c r="AR28" i="4" s="1"/>
  <c r="U28" i="4"/>
  <c r="V29" i="4"/>
  <c r="V36" i="4"/>
  <c r="U35" i="4"/>
  <c r="V15" i="4"/>
  <c r="U14" i="4"/>
  <c r="AQ20" i="4"/>
  <c r="AP19" i="4"/>
  <c r="AP8" i="4" s="1"/>
  <c r="AR47" i="4"/>
  <c r="AR46" i="4" s="1"/>
  <c r="AQ46" i="4"/>
  <c r="AR36" i="4"/>
  <c r="AR35" i="4" s="1"/>
  <c r="AQ35" i="4"/>
  <c r="V47" i="4"/>
  <c r="U46" i="4"/>
  <c r="AR15" i="4"/>
  <c r="AR14" i="4" s="1"/>
  <c r="AQ14" i="4"/>
  <c r="T7" i="4" l="1"/>
  <c r="T163" i="4" s="1"/>
  <c r="AP7" i="4"/>
  <c r="AR97" i="4"/>
  <c r="AP163" i="4"/>
  <c r="U51" i="4"/>
  <c r="AQ51" i="4"/>
  <c r="V116" i="4"/>
  <c r="W100" i="4"/>
  <c r="AT102" i="4"/>
  <c r="AT100" i="4"/>
  <c r="AT53" i="4"/>
  <c r="AR52" i="4"/>
  <c r="AT60" i="4"/>
  <c r="W56" i="4"/>
  <c r="AT86" i="4"/>
  <c r="W85" i="4"/>
  <c r="AT85" i="4" s="1"/>
  <c r="W89" i="4"/>
  <c r="V88" i="4"/>
  <c r="AT58" i="4"/>
  <c r="AR56" i="4"/>
  <c r="AR65" i="4"/>
  <c r="AT66" i="4"/>
  <c r="AT67" i="4"/>
  <c r="W65" i="4"/>
  <c r="V97" i="4"/>
  <c r="AR116" i="4"/>
  <c r="W76" i="4"/>
  <c r="V75" i="4"/>
  <c r="V51" i="4" s="1"/>
  <c r="AT109" i="4"/>
  <c r="AT52" i="4"/>
  <c r="V46" i="4"/>
  <c r="W47" i="4"/>
  <c r="AQ19" i="4"/>
  <c r="AR20" i="4"/>
  <c r="AR19" i="4" s="1"/>
  <c r="AR8" i="4" s="1"/>
  <c r="V14" i="4"/>
  <c r="W15" i="4"/>
  <c r="V35" i="4"/>
  <c r="W36" i="4"/>
  <c r="W10" i="4"/>
  <c r="AT10" i="4" s="1"/>
  <c r="V9" i="4"/>
  <c r="AQ8" i="4"/>
  <c r="W29" i="4"/>
  <c r="V28" i="4"/>
  <c r="W20" i="4"/>
  <c r="V19" i="4"/>
  <c r="W44" i="4"/>
  <c r="V43" i="4"/>
  <c r="U8" i="4"/>
  <c r="AQ7" i="4" l="1"/>
  <c r="AQ163" i="4" s="1"/>
  <c r="U7" i="4"/>
  <c r="U163" i="4" s="1"/>
  <c r="AT131" i="4"/>
  <c r="AT89" i="4"/>
  <c r="W88" i="4"/>
  <c r="AT88" i="4" s="1"/>
  <c r="AT65" i="4"/>
  <c r="AT56" i="4"/>
  <c r="AR51" i="4"/>
  <c r="W75" i="4"/>
  <c r="AT76" i="4"/>
  <c r="W9" i="4"/>
  <c r="W43" i="4"/>
  <c r="AT43" i="4" s="1"/>
  <c r="AT44" i="4"/>
  <c r="W19" i="4"/>
  <c r="AT19" i="4" s="1"/>
  <c r="AT20" i="4"/>
  <c r="W28" i="4"/>
  <c r="AT28" i="4" s="1"/>
  <c r="AT29" i="4"/>
  <c r="AT36" i="4"/>
  <c r="W35" i="4"/>
  <c r="AT35" i="4" s="1"/>
  <c r="AT15" i="4"/>
  <c r="W14" i="4"/>
  <c r="AT14" i="4" s="1"/>
  <c r="AT47" i="4"/>
  <c r="W46" i="4"/>
  <c r="AT46" i="4" s="1"/>
  <c r="AT23" i="4"/>
  <c r="V8" i="4"/>
  <c r="V7" i="4" s="1"/>
  <c r="V163" i="4" s="1"/>
  <c r="AR7" i="4" l="1"/>
  <c r="AR163" i="4" s="1"/>
  <c r="W116" i="4"/>
  <c r="AT116" i="4" s="1"/>
  <c r="W97" i="4"/>
  <c r="AT97" i="4" s="1"/>
  <c r="AT75" i="4"/>
  <c r="W51" i="4"/>
  <c r="AT9" i="4"/>
  <c r="W8" i="4"/>
  <c r="AT8" i="4" s="1"/>
  <c r="W7" i="4" l="1"/>
  <c r="AT51" i="4"/>
  <c r="W163" i="4" l="1"/>
  <c r="AT163" i="4" s="1"/>
  <c r="AT7" i="4"/>
</calcChain>
</file>

<file path=xl/sharedStrings.xml><?xml version="1.0" encoding="utf-8"?>
<sst xmlns="http://schemas.openxmlformats.org/spreadsheetml/2006/main" count="390" uniqueCount="121">
  <si>
    <t>Del IV Trim.</t>
  </si>
  <si>
    <t>% Ejecución del Periodo</t>
  </si>
  <si>
    <t>% Avance Anual</t>
  </si>
  <si>
    <t>PROYECTOS DE INVERSION</t>
  </si>
  <si>
    <t>Remodelación de redes MT y BT</t>
  </si>
  <si>
    <t xml:space="preserve">Ampliación de redes de distribución </t>
  </si>
  <si>
    <t>Rehabilitación de centrales eléctricas</t>
  </si>
  <si>
    <t>Ampliación de centrales eléctricas</t>
  </si>
  <si>
    <t>Rehabilitación de sistemas de transmisión</t>
  </si>
  <si>
    <t>Ampliación de sistemas de transmisión</t>
  </si>
  <si>
    <t>Sistemas de información y comunicaciones</t>
  </si>
  <si>
    <t>Monitoreo de la calidad del producto y suministro</t>
  </si>
  <si>
    <t>Seguridad y medio ambiente</t>
  </si>
  <si>
    <t>Maquinaria, equipos y otros</t>
  </si>
  <si>
    <t>Total</t>
  </si>
  <si>
    <t>Del I Trim.</t>
  </si>
  <si>
    <t>Del II Trim.</t>
  </si>
  <si>
    <t>Del III Trim.</t>
  </si>
  <si>
    <t>Electrificación Rural</t>
  </si>
  <si>
    <t>Enero</t>
  </si>
  <si>
    <t>Febrero</t>
  </si>
  <si>
    <t>Marzo</t>
  </si>
  <si>
    <t>Denominación del proyecto</t>
  </si>
  <si>
    <t>Presupuesto Total del Proyecto</t>
  </si>
  <si>
    <t>Acumulado al I Trim.</t>
  </si>
  <si>
    <t>PROYECTOS CARRY OVER 2008</t>
  </si>
  <si>
    <t>PROYECTOS CARRY OVER 2007</t>
  </si>
  <si>
    <t>INVERSION FINANCIERA</t>
  </si>
  <si>
    <t>GASTOS DE CAPITAL NO LIGADOS A PROYECTOS</t>
  </si>
  <si>
    <t>OTROS</t>
  </si>
  <si>
    <t>TOTAL GASTOS DE CAPITAL</t>
  </si>
  <si>
    <t>PROYECTOS DE INVERSIÓN EN EJECUCIÓN - GASTOS DE CAPITAL</t>
  </si>
  <si>
    <t>Acumulado al II Trim.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</si>
  <si>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</si>
  <si>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</si>
  <si>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</si>
  <si>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</si>
  <si>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</si>
  <si>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</si>
  <si>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</si>
  <si>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</si>
  <si>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</si>
  <si>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 al III Trim.</t>
  </si>
  <si>
    <t>Acumulado al IV Trim.</t>
  </si>
  <si>
    <t>Línea de Transmisión 60 KV SE Chiclayo Oeste - SE Lambayeque (Resolución OSINERGMIN N° 184-2009-OS/CD)</t>
  </si>
  <si>
    <t>PROYECTOS CARRY OVER 2009</t>
  </si>
  <si>
    <t>Rehabilitación de obras civiles de C.H. Chiriconga</t>
  </si>
  <si>
    <t>Estudio de identificación y mapeo de riesgos en infraestructura de las centrales eléctricas</t>
  </si>
  <si>
    <t>Nueva Subestación Lambayeque Sur</t>
  </si>
  <si>
    <t>Línea de Transmisión 60 KV SE Illimo - SE La Viña</t>
  </si>
  <si>
    <t>Gobernabilidad TI, Imagen Corporativa  y Sistema de Presupuesto SAP</t>
  </si>
  <si>
    <t>Remodelación de Infraestructura en la Sede Central de Electronorte S.A. - I Etapa</t>
  </si>
  <si>
    <t>Remodelación de Alimentadores CAC-201 y CAC-202 - SE Chachapoyas</t>
  </si>
  <si>
    <t>Remodelación de alimentadores Chiriconga - Chota y Chiriconga - Santa Cruz</t>
  </si>
  <si>
    <t>Remodelación de Redes MT y BT 2011</t>
  </si>
  <si>
    <t>Electrificación de localidades dentro de la zona de concesión de Electronorte S.A.</t>
  </si>
  <si>
    <t>Ampliación de Redes de Distribución 2011</t>
  </si>
  <si>
    <t>Usos productivos de la electricidad</t>
  </si>
  <si>
    <t>Devolución de Contribuciones Reembolsables 2011</t>
  </si>
  <si>
    <t>Mejoramiento del sistema de Protección y Control de los tableros de las centrales hidroeléctricas y térmicas</t>
  </si>
  <si>
    <t>Reconstrucción de Bocatoma, desarenador y parte del canal Aductor CH Pucará</t>
  </si>
  <si>
    <t>Estabilización de Talud al costado de la tubería de presión de la Central Hidroeléctrica de Chiriconga</t>
  </si>
  <si>
    <t>Afianzamiento sistema eléctrico Pomahuaca - Pucará</t>
  </si>
  <si>
    <t>Ampliación de la C.H. Guineamayo - Tercera Unidad</t>
  </si>
  <si>
    <t>Adquisición de grupo electrógeno móvil de emergencia de 750 KW</t>
  </si>
  <si>
    <t>Interconexión CH Buenos Aires - SET Cayaltí</t>
  </si>
  <si>
    <t>Mejora al sistema SCADA</t>
  </si>
  <si>
    <t>Innovación tecnológica Plataforma GIS</t>
  </si>
  <si>
    <t>Actualización de Licencias SAP y Microsoft</t>
  </si>
  <si>
    <t>Gestion Digital Documentaria</t>
  </si>
  <si>
    <t>Integración de sistema de comunicaciones de centrales de generación y subestaciones de potencia</t>
  </si>
  <si>
    <t>Ampliación y mejoramiento del Alumbrado Público 2011</t>
  </si>
  <si>
    <t>Adquisición de sistemas de protección y control a distancia en las Unidades Negocio Electronorte</t>
  </si>
  <si>
    <t>Subsanación de deficiencias en BT y MT 2011</t>
  </si>
  <si>
    <t>Mejoramiento de almacenes para residuos sólidos</t>
  </si>
  <si>
    <t>Adquisición de Activos Fijos 2011</t>
  </si>
  <si>
    <t>Implementación de la Remodelación del local institucional de Electronorte S.A.</t>
  </si>
  <si>
    <t>Instalación cerco Perimetrico Planta Termica Chachapoyas-Almacenes y Ambientes</t>
  </si>
  <si>
    <t xml:space="preserve">Implementación del Sistema Integrado de Gestión </t>
  </si>
  <si>
    <t>PROYECTOS CARRY OVER 2010</t>
  </si>
  <si>
    <t>Overhaul a Transformador 14/17,5 MVA 60/10 KV en la SE Chiclayo Oeste - Electronorte y Montaje de 02 transformadores 14/17,5 MVA</t>
  </si>
  <si>
    <t>Nuevas Tendencias SAP - Bussines Inteligence - Modulo Comercial</t>
  </si>
  <si>
    <t>PROYECTOS NUEVOS 2012</t>
  </si>
  <si>
    <t>Remodelación de Redes BT en 06 SED y MT en el Alimentador JAE-201 en las UU.NN. de Electronorte S.A.</t>
  </si>
  <si>
    <t>Estudio para Soterrado de Red Primaria en 10 kV e Instalación de Ductos para tendido de Red Secundaria Subterránea en el Centro de Chiclayo</t>
  </si>
  <si>
    <t>Nuevos Alimentadores de SECHO y SECHNOR</t>
  </si>
  <si>
    <t>Ampliación de Redes de Distribución por demanda en las UU.NN. Chiclayo y Sucursales 2012</t>
  </si>
  <si>
    <t>Devolución de Contribuciones Reembolsables 2012</t>
  </si>
  <si>
    <t>Regulación y Control para CH Guineamayo y CH Buenos Aires</t>
  </si>
  <si>
    <t>Repotenciación de la Válvula Principal de Grupos Hidráulicos: CH Guineamayo, Buenos Aires, Pucara y Chiriconga</t>
  </si>
  <si>
    <t>Remodelación, Mejoramiento y Nuevas Instalaciones de Sistemas de Medición en Centrales de Generación – Electronorte S.A.</t>
  </si>
  <si>
    <t>Instalación de la Ventilación Forzada de los Transformadores de Potencia de Pomalca, Tuman y Cayalti</t>
  </si>
  <si>
    <t>Optimización de Datos Wan en Electronorte S.A.</t>
  </si>
  <si>
    <t>Implementación Hardware, Licencias - SAP Utilities / SAP - Elerning / Mantenimiento Licencias SAP y Microsoft / Scada / Sistema de Informacion Geográfica / Gestion Digital Documental / Sistema de Gestión de La Calidad /Sistema de Gestión Estrategica</t>
  </si>
  <si>
    <t xml:space="preserve">Actualización de la Base de Datos del Gis Máximus II de Electronorte S.A. </t>
  </si>
  <si>
    <t>Cableado estructural para el Nuevo Local Institucional Electronorte S.A.</t>
  </si>
  <si>
    <t>Adquisición del software especializado de análisis de sistemas eléctricos de potencia “Power Factory” de DigSilent (Primera Etapa)</t>
  </si>
  <si>
    <t>Ampliación y Mejoramiento del  Sistema de Alumbrado Público 2012</t>
  </si>
  <si>
    <t>Mejoramiento de la Calidad de Producto en las UUs NNs.  de Electronorte 2012</t>
  </si>
  <si>
    <t>Implementación de equipos de protección en los sistemas de distribución</t>
  </si>
  <si>
    <t>Disminución de pérdidas Comerciales en Clientes Mayores</t>
  </si>
  <si>
    <t>Implementación de tableros para medidores totalizadores de SED’s</t>
  </si>
  <si>
    <t>Instalación de sistemas de medición en cabecera de AMT en las UUs NNs  Electronorte S.A.</t>
  </si>
  <si>
    <t>Implementación de celdas proteción compactas en la UU NN - Cajamarca Centro</t>
  </si>
  <si>
    <t>Subsanación de Deficiencias en Media y Baja Tensión - 2012</t>
  </si>
  <si>
    <t xml:space="preserve">Actualización del Programa de Adecuación y Manejo Ambiental – Centrales de Generación </t>
  </si>
  <si>
    <t>Adquisición de Activos Fijos 2012</t>
  </si>
  <si>
    <t>Mejoramiento de  almacenes y zonas de seguridad- UUNN Chachapoyas</t>
  </si>
  <si>
    <t>Instalación de Transformador de Potencia 30 MVA en SECHO y equipos complementarios</t>
  </si>
  <si>
    <t>Equipos Complementarios en la SE Illimo y SE La Viña</t>
  </si>
  <si>
    <t>Nueva Subestación Pampas de Olmos</t>
  </si>
  <si>
    <t>Electrificación Rural –  Sistemas  Fotovoltaicos (Contrapartida Electronorte S. A.)  en Zonas Rurales del Distrito de Incahuasi en la Región Lambayeque</t>
  </si>
  <si>
    <t>Presupuesto 2012 Aprobado</t>
  </si>
  <si>
    <t>Ejecución Presupuestal 2012</t>
  </si>
  <si>
    <t>Remodelación de alimentadores C-214</t>
  </si>
  <si>
    <t>Remodelación de Redes en las UU.NN. De Electronorte S.A. 2012</t>
  </si>
  <si>
    <t>Estudio del VAD 2013-2017</t>
  </si>
  <si>
    <t>Estudio de la Línea de Transmisión 60 KV SET Motupe - SET Pampa Pañala y Alimentadores</t>
  </si>
  <si>
    <t>Desarrollo del Sistema Informático Comercial NGC</t>
  </si>
  <si>
    <t>PROYECTOS CARRY OVER 2011</t>
  </si>
  <si>
    <t>Remodelación de la LST 60KV SECHO - SECHNOR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</si>
</sst>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General_)"/>
    <numFmt numFmtId="167" formatCode="0.0000000"/>
    <numFmt numFmtId="168" formatCode="_-* #,##0\ _P_t_s_-;\-* #,##0\ _P_t_s_-;_-* &quot;-&quot;\ _P_t_s_-;_-@_-"/>
    <numFmt numFmtId="169" formatCode="_-* #,##0.00\ _P_t_s_-;\-* #,##0.00\ _P_t_s_-;_-* &quot;-&quot;??\ _P_t_s_-;_-@_-"/>
    <numFmt numFmtId="170" formatCode="_(&quot;N$&quot;* #,##0_);_(&quot;N$&quot;* \(#,##0\);_(&quot;N$&quot;* &quot;-&quot;_);_(@_)"/>
    <numFmt numFmtId="171" formatCode="&quot;$&quot;#.00"/>
    <numFmt numFmtId="172" formatCode="\$#,##0\ ;\(\$#,##0\)"/>
    <numFmt numFmtId="173" formatCode="_ [$€-2]* #,##0.00_ ;_ [$€-2]* \-#,##0.00_ ;_ [$€-2]* &quot;-&quot;??_ "/>
    <numFmt numFmtId="174" formatCode="_ [$€]* #,##0.00_ ;_ [$€]* \-#,##0.00_ ;_ [$€]* &quot;-&quot;??_ ;_ @_ "/>
    <numFmt numFmtId="175" formatCode="_([$€]\ * #,##0.00_);_([$€]\ * \(#,##0.00\);_([$€]\ * &quot;-&quot;??_);_(@_)"/>
    <numFmt numFmtId="176" formatCode="#,##0.00_ ;\-#,##0.00\ "/>
    <numFmt numFmtId="177" formatCode="_-* #,##0.00\ _€_-;\-* #,##0.00\ _€_-;_-* &quot;-&quot;??\ _€_-;_-@_-"/>
    <numFmt numFmtId="178" formatCode="_(&quot;S/.&quot;* #,##0.00_);_(&quot;S/.&quot;* \(#,##0.00\);_(&quot;S/.&quot;* &quot;-&quot;??_);_(@_)"/>
    <numFmt numFmtId="179" formatCode="_-* #,##0.00\ _P_t_s_-;\-* #,##0.00\ _P_t_s_-;_-* &quot;-&quot;\ _P_t_s_-;_-@_-"/>
    <numFmt numFmtId="180" formatCode="_(&quot;S/.&quot;* #,##0_);_(&quot;S/.&quot;* \(#,##0\);_(&quot;S/.&quot;* &quot;-&quot;_);_(@_)"/>
    <numFmt numFmtId="181" formatCode="&quot;$&quot;#,##0.00\ ;\(&quot;$&quot;#,##0.00\)"/>
    <numFmt numFmtId="182" formatCode="0.0000"/>
    <numFmt numFmtId="183" formatCode="%#.00"/>
    <numFmt numFmtId="184" formatCode="&quot;S/.&quot;#,##0.00;[Red]\-&quot;S/.&quot;#,##0.00"/>
  </numFmts>
  <fonts count="57">
    <font>
      <sz val="10"/>
      <name val="Arial"/>
    </font>
    <font>
      <sz val="10"/>
      <name val="Tahoma"/>
      <family val="2"/>
    </font>
    <font>
      <b/>
      <sz val="10"/>
      <name val="Tahoma"/>
      <family val="2"/>
    </font>
    <font>
      <b/>
      <sz val="10"/>
      <color indexed="9"/>
      <name val="Tahoma"/>
      <family val="2"/>
    </font>
    <font>
      <b/>
      <sz val="10"/>
      <color indexed="18"/>
      <name val="Tahoma"/>
      <family val="2"/>
    </font>
    <font>
      <b/>
      <sz val="10"/>
      <color indexed="8"/>
      <name val="Tahoma"/>
      <family val="2"/>
    </font>
    <font>
      <sz val="10"/>
      <color indexed="18"/>
      <name val="Tahoma"/>
      <family val="2"/>
    </font>
    <font>
      <sz val="10"/>
      <color indexed="8"/>
      <name val="Tahoma"/>
      <family val="2"/>
    </font>
    <font>
      <sz val="8"/>
      <name val="Arial"/>
      <family val="2"/>
    </font>
    <font>
      <b/>
      <sz val="18"/>
      <color indexed="56"/>
      <name val="Cambria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0"/>
      <name val="Courier"/>
      <family val="3"/>
    </font>
    <font>
      <sz val="8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"/>
      <color indexed="8"/>
      <name val="Courier"/>
      <family val="3"/>
    </font>
    <font>
      <sz val="12"/>
      <name val="BERNHARD"/>
    </font>
    <font>
      <sz val="10"/>
      <name val="BERNHARD"/>
    </font>
    <font>
      <sz val="12"/>
      <name val="Helv"/>
    </font>
    <font>
      <sz val="10"/>
      <name val="Helv"/>
    </font>
    <font>
      <sz val="10"/>
      <name val="MS Serif"/>
      <family val="1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62"/>
      <name val="Calibri"/>
      <family val="2"/>
    </font>
    <font>
      <sz val="10"/>
      <color indexed="16"/>
      <name val="MS Serif"/>
      <family val="1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TIMES"/>
    </font>
    <font>
      <sz val="8"/>
      <name val="Arial"/>
      <family val="2"/>
    </font>
    <font>
      <sz val="6"/>
      <color indexed="16"/>
      <name val="Palatino"/>
      <family val="1"/>
    </font>
    <font>
      <b/>
      <sz val="1"/>
      <color indexed="8"/>
      <name val="Courier"/>
      <family val="3"/>
    </font>
    <font>
      <sz val="11"/>
      <color indexed="16"/>
      <name val="Calibri"/>
      <family val="2"/>
    </font>
    <font>
      <sz val="6.35"/>
      <color indexed="8"/>
      <name val="Arial Narrow"/>
      <family val="2"/>
    </font>
    <font>
      <sz val="10"/>
      <color indexed="8"/>
      <name val="MS Sans Serif"/>
      <family val="2"/>
    </font>
    <font>
      <sz val="11"/>
      <name val="‚l‚r –¾’©"/>
      <charset val="128"/>
    </font>
    <font>
      <sz val="10"/>
      <name val="MS Sans Serif"/>
      <family val="2"/>
    </font>
    <font>
      <sz val="8"/>
      <name val="Helv"/>
    </font>
    <font>
      <b/>
      <sz val="8"/>
      <color indexed="8"/>
      <name val="Helv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7"/>
        <bgColor indexed="64"/>
      </patternFill>
    </fill>
    <fill>
      <patternFill patternType="gray0625"/>
    </fill>
    <fill>
      <patternFill patternType="solid">
        <fgColor indexed="42"/>
        <bgColor indexed="42"/>
      </patternFill>
    </fill>
    <fill>
      <patternFill patternType="solid">
        <fgColor indexed="2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  <b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16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166" fontId="24" fillId="20" borderId="0"/>
    <xf numFmtId="0" fontId="25" fillId="0" borderId="0">
      <alignment horizontal="center" wrapText="1"/>
      <protection locked="0"/>
    </xf>
    <xf numFmtId="0" fontId="12" fillId="3" borderId="0" applyNumberFormat="0" applyBorder="0" applyAlignment="0" applyProtection="0"/>
    <xf numFmtId="0" fontId="26" fillId="21" borderId="0" applyNumberFormat="0" applyFont="0" applyBorder="0" applyAlignment="0" applyProtection="0"/>
    <xf numFmtId="0" fontId="11" fillId="22" borderId="0" applyNumberFormat="0" applyBorder="0" applyAlignment="0" applyProtection="0"/>
    <xf numFmtId="0" fontId="27" fillId="0" borderId="0" applyProtection="0"/>
    <xf numFmtId="167" fontId="28" fillId="0" borderId="0" applyFill="0" applyBorder="0" applyAlignment="0"/>
    <xf numFmtId="0" fontId="16" fillId="23" borderId="1" applyNumberFormat="0" applyAlignment="0" applyProtection="0"/>
    <xf numFmtId="0" fontId="29" fillId="24" borderId="1" applyNumberFormat="0" applyAlignment="0" applyProtection="0"/>
    <xf numFmtId="0" fontId="18" fillId="26" borderId="2" applyNumberFormat="0" applyAlignment="0" applyProtection="0"/>
    <xf numFmtId="0" fontId="30" fillId="0" borderId="3" applyNumberFormat="0" applyFill="0" applyAlignment="0" applyProtection="0"/>
    <xf numFmtId="0" fontId="18" fillId="25" borderId="2" applyNumberFormat="0" applyAlignment="0" applyProtection="0"/>
    <xf numFmtId="4" fontId="31" fillId="0" borderId="0">
      <protection locked="0"/>
    </xf>
    <xf numFmtId="168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0" fontId="32" fillId="0" borderId="0"/>
    <xf numFmtId="0" fontId="33" fillId="0" borderId="0"/>
    <xf numFmtId="170" fontId="34" fillId="0" borderId="0">
      <protection locked="0"/>
    </xf>
    <xf numFmtId="0" fontId="33" fillId="0" borderId="0"/>
    <xf numFmtId="0" fontId="35" fillId="0" borderId="0"/>
    <xf numFmtId="0" fontId="36" fillId="0" borderId="0" applyNumberFormat="0" applyAlignment="0">
      <alignment horizontal="left"/>
    </xf>
    <xf numFmtId="0" fontId="24" fillId="0" borderId="0" applyNumberFormat="0" applyAlignment="0"/>
    <xf numFmtId="171" fontId="31" fillId="0" borderId="0">
      <protection locked="0"/>
    </xf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6" fillId="0" borderId="0" applyProtection="0"/>
    <xf numFmtId="0" fontId="28" fillId="0" borderId="0"/>
    <xf numFmtId="0" fontId="37" fillId="0" borderId="0" applyProtection="0"/>
    <xf numFmtId="0" fontId="38" fillId="0" borderId="0" applyProtection="0"/>
    <xf numFmtId="0" fontId="39" fillId="0" borderId="0" applyNumberFormat="0" applyFill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2" fillId="26" borderId="0" applyNumberFormat="0" applyBorder="0" applyAlignment="0" applyProtection="0"/>
    <xf numFmtId="0" fontId="22" fillId="35" borderId="0" applyNumberFormat="0" applyBorder="0" applyAlignment="0" applyProtection="0"/>
    <xf numFmtId="0" fontId="23" fillId="33" borderId="0" applyNumberFormat="0" applyBorder="0" applyAlignment="0" applyProtection="0"/>
    <xf numFmtId="0" fontId="23" fillId="22" borderId="0" applyNumberFormat="0" applyBorder="0" applyAlignment="0" applyProtection="0"/>
    <xf numFmtId="0" fontId="22" fillId="34" borderId="0" applyNumberFormat="0" applyBorder="0" applyAlignment="0" applyProtection="0"/>
    <xf numFmtId="0" fontId="22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7" borderId="0" applyNumberFormat="0" applyBorder="0" applyAlignment="0" applyProtection="0"/>
    <xf numFmtId="0" fontId="23" fillId="33" borderId="0" applyNumberFormat="0" applyBorder="0" applyAlignment="0" applyProtection="0"/>
    <xf numFmtId="0" fontId="23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40" fillId="0" borderId="0" applyNumberFormat="0" applyAlignment="0">
      <alignment horizontal="left"/>
    </xf>
    <xf numFmtId="0" fontId="14" fillId="38" borderId="1" applyNumberFormat="0" applyAlignment="0" applyProtection="0"/>
    <xf numFmtId="0" fontId="41" fillId="40" borderId="4">
      <alignment horizontal="center"/>
    </xf>
    <xf numFmtId="0" fontId="42" fillId="0" borderId="0">
      <alignment vertical="top"/>
    </xf>
    <xf numFmtId="173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175" fontId="2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>
      <protection locked="0"/>
    </xf>
    <xf numFmtId="0" fontId="43" fillId="0" borderId="0"/>
    <xf numFmtId="0" fontId="26" fillId="0" borderId="0" applyProtection="0"/>
    <xf numFmtId="0" fontId="31" fillId="0" borderId="0">
      <protection locked="0"/>
    </xf>
    <xf numFmtId="0" fontId="43" fillId="0" borderId="0"/>
    <xf numFmtId="0" fontId="26" fillId="0" borderId="0" applyProtection="0"/>
    <xf numFmtId="0" fontId="31" fillId="0" borderId="0">
      <protection locked="0"/>
    </xf>
    <xf numFmtId="0" fontId="43" fillId="0" borderId="0"/>
    <xf numFmtId="0" fontId="26" fillId="0" borderId="0" applyProtection="0"/>
    <xf numFmtId="0" fontId="31" fillId="0" borderId="0">
      <protection locked="0"/>
    </xf>
    <xf numFmtId="0" fontId="43" fillId="0" borderId="0"/>
    <xf numFmtId="0" fontId="26" fillId="0" borderId="0" applyProtection="0"/>
    <xf numFmtId="0" fontId="31" fillId="0" borderId="0">
      <protection locked="0"/>
    </xf>
    <xf numFmtId="0" fontId="43" fillId="0" borderId="0"/>
    <xf numFmtId="0" fontId="26" fillId="0" borderId="0" applyProtection="0"/>
    <xf numFmtId="0" fontId="31" fillId="0" borderId="0">
      <protection locked="0"/>
    </xf>
    <xf numFmtId="0" fontId="43" fillId="0" borderId="0"/>
    <xf numFmtId="0" fontId="26" fillId="0" borderId="0" applyProtection="0"/>
    <xf numFmtId="0" fontId="31" fillId="0" borderId="0">
      <protection locked="0"/>
    </xf>
    <xf numFmtId="0" fontId="26" fillId="0" borderId="0" applyProtection="0"/>
    <xf numFmtId="2" fontId="26" fillId="0" borderId="0" applyProtection="0"/>
    <xf numFmtId="4" fontId="26" fillId="0" borderId="0" applyProtection="0"/>
    <xf numFmtId="2" fontId="28" fillId="0" borderId="0" applyFont="0" applyFill="0" applyBorder="0" applyAlignment="0" applyProtection="0"/>
    <xf numFmtId="0" fontId="11" fillId="4" borderId="0" applyNumberFormat="0" applyBorder="0" applyAlignment="0" applyProtection="0"/>
    <xf numFmtId="38" fontId="44" fillId="41" borderId="0" applyNumberFormat="0" applyBorder="0" applyAlignment="0" applyProtection="0"/>
    <xf numFmtId="0" fontId="45" fillId="0" borderId="0" applyProtection="0">
      <alignment horizontal="right"/>
    </xf>
    <xf numFmtId="0" fontId="38" fillId="0" borderId="5" applyNumberFormat="0" applyAlignment="0" applyProtection="0">
      <alignment horizontal="left" vertical="center"/>
    </xf>
    <xf numFmtId="0" fontId="38" fillId="0" borderId="6">
      <alignment horizontal="left" vertical="center"/>
    </xf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46" fillId="0" borderId="0">
      <protection locked="0"/>
    </xf>
    <xf numFmtId="0" fontId="46" fillId="0" borderId="0">
      <protection locked="0"/>
    </xf>
    <xf numFmtId="0" fontId="47" fillId="42" borderId="0" applyNumberFormat="0" applyBorder="0" applyAlignment="0" applyProtection="0"/>
    <xf numFmtId="0" fontId="14" fillId="7" borderId="1" applyNumberFormat="0" applyAlignment="0" applyProtection="0"/>
    <xf numFmtId="10" fontId="44" fillId="43" borderId="8" applyNumberFormat="0" applyBorder="0" applyAlignment="0" applyProtection="0"/>
    <xf numFmtId="0" fontId="28" fillId="44" borderId="0"/>
    <xf numFmtId="0" fontId="17" fillId="0" borderId="3" applyNumberFormat="0" applyFill="0" applyAlignment="0" applyProtection="0"/>
    <xf numFmtId="0" fontId="28" fillId="45" borderId="0"/>
    <xf numFmtId="176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4" fontId="1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64" fontId="48" fillId="0" borderId="0" applyFont="0" applyFill="0" applyBorder="0" applyAlignment="0" applyProtection="0"/>
    <xf numFmtId="165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80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81" fontId="26" fillId="0" borderId="0" applyProtection="0"/>
    <xf numFmtId="0" fontId="13" fillId="46" borderId="0" applyNumberFormat="0" applyBorder="0" applyAlignment="0" applyProtection="0"/>
    <xf numFmtId="0" fontId="24" fillId="0" borderId="0"/>
    <xf numFmtId="182" fontId="28" fillId="0" borderId="0"/>
    <xf numFmtId="0" fontId="1" fillId="0" borderId="0"/>
    <xf numFmtId="0" fontId="49" fillId="0" borderId="0"/>
    <xf numFmtId="0" fontId="49" fillId="0" borderId="0"/>
    <xf numFmtId="0" fontId="23" fillId="0" borderId="0"/>
    <xf numFmtId="0" fontId="34" fillId="0" borderId="0"/>
    <xf numFmtId="0" fontId="23" fillId="0" borderId="0"/>
    <xf numFmtId="0" fontId="28" fillId="33" borderId="9" applyNumberFormat="0" applyFont="0" applyAlignment="0" applyProtection="0"/>
    <xf numFmtId="0" fontId="28" fillId="47" borderId="9" applyNumberFormat="0" applyFont="0" applyAlignment="0" applyProtection="0"/>
    <xf numFmtId="40" fontId="50" fillId="0" borderId="0" applyFont="0" applyFill="0" applyBorder="0" applyAlignment="0" applyProtection="0"/>
    <xf numFmtId="38" fontId="50" fillId="0" borderId="0" applyFont="0" applyFill="0" applyBorder="0" applyAlignment="0" applyProtection="0"/>
    <xf numFmtId="0" fontId="15" fillId="23" borderId="10" applyNumberFormat="0" applyAlignment="0" applyProtection="0"/>
    <xf numFmtId="14" fontId="25" fillId="0" borderId="0">
      <alignment horizontal="center" wrapText="1"/>
      <protection locked="0"/>
    </xf>
    <xf numFmtId="183" fontId="31" fillId="0" borderId="0">
      <protection locked="0"/>
    </xf>
    <xf numFmtId="10" fontId="28" fillId="0" borderId="0" applyFont="0" applyFill="0" applyBorder="0" applyAlignment="0" applyProtection="0"/>
    <xf numFmtId="183" fontId="31" fillId="0" borderId="0">
      <protection locked="0"/>
    </xf>
    <xf numFmtId="10" fontId="26" fillId="0" borderId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184" fontId="28" fillId="0" borderId="0"/>
    <xf numFmtId="0" fontId="25" fillId="0" borderId="11" applyNumberFormat="0" applyAlignment="0"/>
    <xf numFmtId="0" fontId="51" fillId="0" borderId="0" applyNumberFormat="0" applyFont="0" applyFill="0" applyBorder="0" applyAlignment="0" applyProtection="0">
      <alignment horizontal="left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166" fontId="24" fillId="40" borderId="0"/>
    <xf numFmtId="0" fontId="28" fillId="0" borderId="0" applyNumberFormat="0" applyFill="0" applyBorder="0" applyAlignment="0" applyProtection="0">
      <alignment horizontal="left"/>
    </xf>
    <xf numFmtId="38" fontId="52" fillId="0" borderId="0"/>
    <xf numFmtId="0" fontId="15" fillId="24" borderId="10" applyNumberFormat="0" applyAlignment="0" applyProtection="0"/>
    <xf numFmtId="40" fontId="53" fillId="0" borderId="0" applyBorder="0">
      <alignment horizontal="right"/>
    </xf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4" fillId="0" borderId="12" applyNumberFormat="0" applyFill="0" applyAlignment="0" applyProtection="0"/>
    <xf numFmtId="0" fontId="55" fillId="0" borderId="13" applyNumberFormat="0" applyFill="0" applyAlignment="0" applyProtection="0"/>
    <xf numFmtId="0" fontId="39" fillId="0" borderId="14" applyNumberFormat="0" applyFill="0" applyAlignment="0" applyProtection="0"/>
    <xf numFmtId="0" fontId="9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8" fillId="0" borderId="15" applyNumberFormat="0" applyFont="0" applyFill="0" applyAlignment="0" applyProtection="0"/>
    <xf numFmtId="0" fontId="19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vertical="center"/>
    </xf>
    <xf numFmtId="3" fontId="5" fillId="48" borderId="8" xfId="0" applyNumberFormat="1" applyFont="1" applyFill="1" applyBorder="1" applyAlignment="1">
      <alignment horizontal="center" vertical="center" wrapText="1"/>
    </xf>
    <xf numFmtId="3" fontId="7" fillId="48" borderId="8" xfId="0" applyNumberFormat="1" applyFont="1" applyFill="1" applyBorder="1" applyAlignment="1">
      <alignment horizontal="center" vertical="center" wrapText="1"/>
    </xf>
    <xf numFmtId="2" fontId="5" fillId="48" borderId="8" xfId="0" applyNumberFormat="1" applyFont="1" applyFill="1" applyBorder="1" applyAlignment="1">
      <alignment horizontal="center" vertical="center" wrapText="1"/>
    </xf>
    <xf numFmtId="2" fontId="7" fillId="48" borderId="8" xfId="0" applyNumberFormat="1" applyFont="1" applyFill="1" applyBorder="1" applyAlignment="1">
      <alignment horizontal="center" vertical="center" wrapText="1"/>
    </xf>
    <xf numFmtId="0" fontId="4" fillId="48" borderId="8" xfId="0" applyFont="1" applyFill="1" applyBorder="1" applyAlignment="1">
      <alignment horizontal="left" vertical="center" wrapText="1" indent="1"/>
    </xf>
    <xf numFmtId="0" fontId="1" fillId="48" borderId="0" xfId="0" applyFont="1" applyFill="1" applyAlignment="1">
      <alignment vertical="center"/>
    </xf>
    <xf numFmtId="0" fontId="4" fillId="48" borderId="8" xfId="0" applyFont="1" applyFill="1" applyBorder="1" applyAlignment="1">
      <alignment horizontal="left" vertical="center" wrapText="1" indent="2"/>
    </xf>
    <xf numFmtId="0" fontId="6" fillId="48" borderId="8" xfId="0" applyFont="1" applyFill="1" applyBorder="1" applyAlignment="1">
      <alignment horizontal="left" vertical="center" wrapText="1" indent="3"/>
    </xf>
    <xf numFmtId="0" fontId="1" fillId="0" borderId="0" xfId="0" applyFont="1" applyAlignment="1">
      <alignment horizontal="left" vertical="center" indent="1"/>
    </xf>
    <xf numFmtId="0" fontId="1" fillId="48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4" fillId="48" borderId="8" xfId="0" applyNumberFormat="1" applyFont="1" applyFill="1" applyBorder="1" applyAlignment="1">
      <alignment horizontal="center" vertical="center" wrapText="1"/>
    </xf>
    <xf numFmtId="3" fontId="4" fillId="48" borderId="8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4" fillId="48" borderId="8" xfId="0" applyFont="1" applyFill="1" applyBorder="1" applyAlignment="1">
      <alignment horizontal="left" vertical="center" wrapText="1"/>
    </xf>
    <xf numFmtId="3" fontId="1" fillId="0" borderId="0" xfId="0" applyNumberFormat="1" applyFont="1" applyAlignment="1">
      <alignment vertical="center"/>
    </xf>
    <xf numFmtId="0" fontId="1" fillId="48" borderId="8" xfId="0" applyFont="1" applyFill="1" applyBorder="1" applyAlignment="1">
      <alignment horizontal="center" vertical="center"/>
    </xf>
    <xf numFmtId="3" fontId="1" fillId="48" borderId="0" xfId="0" applyNumberFormat="1" applyFont="1" applyFill="1" applyAlignment="1">
      <alignment horizontal="center" vertical="center"/>
    </xf>
    <xf numFmtId="0" fontId="1" fillId="48" borderId="8" xfId="0" applyFont="1" applyFill="1" applyBorder="1" applyAlignment="1">
      <alignment vertical="center"/>
    </xf>
    <xf numFmtId="0" fontId="1" fillId="51" borderId="0" xfId="0" applyFont="1" applyFill="1" applyAlignment="1">
      <alignment vertical="center"/>
    </xf>
    <xf numFmtId="0" fontId="1" fillId="51" borderId="0" xfId="0" applyFont="1" applyFill="1" applyAlignment="1">
      <alignment horizontal="center" vertical="center"/>
    </xf>
    <xf numFmtId="0" fontId="2" fillId="51" borderId="0" xfId="0" applyFont="1" applyFill="1" applyAlignment="1">
      <alignment horizontal="center" vertical="center"/>
    </xf>
    <xf numFmtId="3" fontId="1" fillId="51" borderId="0" xfId="0" applyNumberFormat="1" applyFont="1" applyFill="1" applyAlignment="1">
      <alignment horizontal="center" vertical="center"/>
    </xf>
    <xf numFmtId="3" fontId="1" fillId="0" borderId="16" xfId="159" applyNumberFormat="1" applyFont="1" applyFill="1" applyBorder="1" applyAlignment="1">
      <alignment horizontal="center" vertical="center" wrapText="1"/>
    </xf>
    <xf numFmtId="3" fontId="4" fillId="51" borderId="8" xfId="0" applyNumberFormat="1" applyFont="1" applyFill="1" applyBorder="1" applyAlignment="1">
      <alignment horizontal="center" vertical="center" wrapText="1"/>
    </xf>
    <xf numFmtId="0" fontId="4" fillId="51" borderId="8" xfId="0" applyFont="1" applyFill="1" applyBorder="1" applyAlignment="1">
      <alignment vertical="center" wrapText="1"/>
    </xf>
    <xf numFmtId="2" fontId="4" fillId="51" borderId="8" xfId="0" applyNumberFormat="1" applyFont="1" applyFill="1" applyBorder="1" applyAlignment="1">
      <alignment horizontal="center" vertical="center" wrapText="1"/>
    </xf>
    <xf numFmtId="0" fontId="3" fillId="50" borderId="8" xfId="0" applyFont="1" applyFill="1" applyBorder="1" applyAlignment="1">
      <alignment horizontal="center" vertical="center" wrapText="1"/>
    </xf>
    <xf numFmtId="0" fontId="2" fillId="48" borderId="0" xfId="0" applyFont="1" applyFill="1" applyAlignment="1">
      <alignment horizontal="center" vertical="center"/>
    </xf>
    <xf numFmtId="0" fontId="3" fillId="50" borderId="6" xfId="0" applyFont="1" applyFill="1" applyBorder="1" applyAlignment="1">
      <alignment horizontal="center" vertical="center" wrapText="1"/>
    </xf>
    <xf numFmtId="0" fontId="3" fillId="50" borderId="17" xfId="0" applyFont="1" applyFill="1" applyBorder="1" applyAlignment="1">
      <alignment horizontal="center" vertical="center" wrapText="1"/>
    </xf>
    <xf numFmtId="0" fontId="2" fillId="49" borderId="18" xfId="0" applyFont="1" applyFill="1" applyBorder="1" applyAlignment="1">
      <alignment horizontal="center" vertical="center" wrapText="1"/>
    </xf>
    <xf numFmtId="0" fontId="2" fillId="49" borderId="6" xfId="0" applyFont="1" applyFill="1" applyBorder="1" applyAlignment="1">
      <alignment horizontal="center" vertical="center" wrapText="1"/>
    </xf>
    <xf numFmtId="0" fontId="2" fillId="49" borderId="17" xfId="0" applyFont="1" applyFill="1" applyBorder="1" applyAlignment="1">
      <alignment horizontal="center" vertical="center" wrapText="1"/>
    </xf>
    <xf numFmtId="0" fontId="2" fillId="49" borderId="8" xfId="0" applyFont="1" applyFill="1" applyBorder="1" applyAlignment="1">
      <alignment horizontal="center" vertical="center" wrapText="1"/>
    </xf>
  </cellXfs>
  <cellStyles count="21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 2" xfId="7"/>
    <cellStyle name="20% - Énfasis2 2" xfId="8"/>
    <cellStyle name="20% - Énfasis3 2" xfId="9"/>
    <cellStyle name="20% - Énfasis4 2" xfId="10"/>
    <cellStyle name="20% - Énfasis5 2" xfId="11"/>
    <cellStyle name="20% - Énfasis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 2" xfId="19"/>
    <cellStyle name="40% - Énfasis2 2" xfId="20"/>
    <cellStyle name="40% - Énfasis3 2" xfId="21"/>
    <cellStyle name="40% - Énfasis4 2" xfId="22"/>
    <cellStyle name="40% - Énfasis5 2" xfId="23"/>
    <cellStyle name="40% - Énfasis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 2" xfId="31"/>
    <cellStyle name="60% - Énfasis2 2" xfId="32"/>
    <cellStyle name="60% - Énfasis3 2" xfId="33"/>
    <cellStyle name="60% - Énfasis4 2" xfId="34"/>
    <cellStyle name="60% - Énfasis5 2" xfId="35"/>
    <cellStyle name="60% - Énfasis6 2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ACOMETIDAS" xfId="43"/>
    <cellStyle name="args.style" xfId="44"/>
    <cellStyle name="Bad" xfId="45"/>
    <cellStyle name="BATTY" xfId="46"/>
    <cellStyle name="Buena 2" xfId="47"/>
    <cellStyle name="ç" xfId="48"/>
    <cellStyle name="Calc Currency (0)" xfId="49"/>
    <cellStyle name="Calculation" xfId="50"/>
    <cellStyle name="Cálculo 2" xfId="51"/>
    <cellStyle name="Celda de comprobación 2" xfId="52"/>
    <cellStyle name="Celda vinculada 2" xfId="53"/>
    <cellStyle name="Check Cell" xfId="54"/>
    <cellStyle name="Comma" xfId="55"/>
    <cellStyle name="Comma [0]_ SG&amp;A Bridge " xfId="56"/>
    <cellStyle name="Comma 2" xfId="57"/>
    <cellStyle name="Comma 3" xfId="58"/>
    <cellStyle name="Comma_ SG&amp;A Bridge " xfId="59"/>
    <cellStyle name="Comma0" xfId="60"/>
    <cellStyle name="Comma0 - Style1" xfId="61"/>
    <cellStyle name="Comma0 - Style2" xfId="62"/>
    <cellStyle name="Comma0_Gastos de Personal" xfId="63"/>
    <cellStyle name="Comma1 - Style1" xfId="64"/>
    <cellStyle name="Comma1 - Style2" xfId="65"/>
    <cellStyle name="Copied" xfId="66"/>
    <cellStyle name="COST1" xfId="67"/>
    <cellStyle name="Currency" xfId="68"/>
    <cellStyle name="Currency [0]_ SG&amp;A Bridge " xfId="69"/>
    <cellStyle name="Currency_ SG&amp;A Bridge " xfId="70"/>
    <cellStyle name="Currency0" xfId="71"/>
    <cellStyle name="Date" xfId="72"/>
    <cellStyle name="DIA" xfId="73"/>
    <cellStyle name="Diseño" xfId="74"/>
    <cellStyle name="ENCABEZ1" xfId="75"/>
    <cellStyle name="ENCABEZ2" xfId="76"/>
    <cellStyle name="Encabezado 4 2" xfId="77"/>
    <cellStyle name="Énfasis 1" xfId="78"/>
    <cellStyle name="Énfasis 2" xfId="79"/>
    <cellStyle name="Énfasis 3" xfId="80"/>
    <cellStyle name="Énfasis1 - 20%" xfId="81"/>
    <cellStyle name="Énfasis1 - 40%" xfId="82"/>
    <cellStyle name="Énfasis1 - 60%" xfId="83"/>
    <cellStyle name="Énfasis1 2" xfId="84"/>
    <cellStyle name="Énfasis2 - 20%" xfId="85"/>
    <cellStyle name="Énfasis2 - 40%" xfId="86"/>
    <cellStyle name="Énfasis2 - 60%" xfId="87"/>
    <cellStyle name="Énfasis2 2" xfId="88"/>
    <cellStyle name="Énfasis3 - 20%" xfId="89"/>
    <cellStyle name="Énfasis3 - 40%" xfId="90"/>
    <cellStyle name="Énfasis3 - 60%" xfId="91"/>
    <cellStyle name="Énfasis3 2" xfId="92"/>
    <cellStyle name="Énfasis4 - 20%" xfId="93"/>
    <cellStyle name="Énfasis4 - 40%" xfId="94"/>
    <cellStyle name="Énfasis4 - 60%" xfId="95"/>
    <cellStyle name="Énfasis4 2" xfId="96"/>
    <cellStyle name="Énfasis5 - 20%" xfId="97"/>
    <cellStyle name="Énfasis5 - 40%" xfId="98"/>
    <cellStyle name="Énfasis5 - 60%" xfId="99"/>
    <cellStyle name="Énfasis5 2" xfId="100"/>
    <cellStyle name="Énfasis6 - 20%" xfId="101"/>
    <cellStyle name="Énfasis6 - 40%" xfId="102"/>
    <cellStyle name="Énfasis6 - 60%" xfId="103"/>
    <cellStyle name="Énfasis6 2" xfId="104"/>
    <cellStyle name="Entered" xfId="105"/>
    <cellStyle name="Entrada 2" xfId="106"/>
    <cellStyle name="EST1" xfId="107"/>
    <cellStyle name="Estilo 1" xfId="108"/>
    <cellStyle name="Euro" xfId="109"/>
    <cellStyle name="Euro 2" xfId="110"/>
    <cellStyle name="Euro_ARMADO R_HYO Metrado MT." xfId="111"/>
    <cellStyle name="Explanatory Text" xfId="112"/>
    <cellStyle name="F2" xfId="113"/>
    <cellStyle name="F2 - Estilo1" xfId="114"/>
    <cellStyle name="F2_ARMADO R_HYO Metrado MT." xfId="115"/>
    <cellStyle name="F3" xfId="116"/>
    <cellStyle name="F3 - Estilo2" xfId="117"/>
    <cellStyle name="F3_ARMADO R_HYO Metrado MT." xfId="118"/>
    <cellStyle name="F4" xfId="119"/>
    <cellStyle name="F4 - Estilo3" xfId="120"/>
    <cellStyle name="F4_ARMADO R_HYO Metrado MT." xfId="121"/>
    <cellStyle name="F5" xfId="122"/>
    <cellStyle name="F5 - Estilo4" xfId="123"/>
    <cellStyle name="F5_ARMADO R_HYO Metrado MT." xfId="124"/>
    <cellStyle name="F6" xfId="125"/>
    <cellStyle name="F6 - Estilo5" xfId="126"/>
    <cellStyle name="F6_ARMADO R_HYO Metrado MT." xfId="127"/>
    <cellStyle name="F7" xfId="128"/>
    <cellStyle name="F7 - Estilo6" xfId="129"/>
    <cellStyle name="F7_ARMADO R_HYO Metrado MT." xfId="130"/>
    <cellStyle name="F8" xfId="131"/>
    <cellStyle name="Fecha" xfId="132"/>
    <cellStyle name="FIJO" xfId="133"/>
    <cellStyle name="FINANCIERO" xfId="134"/>
    <cellStyle name="Fixed" xfId="135"/>
    <cellStyle name="Good" xfId="136"/>
    <cellStyle name="Grey" xfId="137"/>
    <cellStyle name="Header" xfId="138"/>
    <cellStyle name="Header1" xfId="139"/>
    <cellStyle name="Header2" xfId="140"/>
    <cellStyle name="Heading 1" xfId="141"/>
    <cellStyle name="Heading 2" xfId="142"/>
    <cellStyle name="Heading 3" xfId="143"/>
    <cellStyle name="Heading 4" xfId="144"/>
    <cellStyle name="Heading1" xfId="145"/>
    <cellStyle name="Heading2" xfId="146"/>
    <cellStyle name="Incorrecto 2" xfId="147"/>
    <cellStyle name="Input" xfId="148"/>
    <cellStyle name="Input [yellow]" xfId="149"/>
    <cellStyle name="Input Cells" xfId="150"/>
    <cellStyle name="Linked Cell" xfId="151"/>
    <cellStyle name="Linked Cells" xfId="152"/>
    <cellStyle name="Millares [0] 2" xfId="153"/>
    <cellStyle name="Millares 2" xfId="154"/>
    <cellStyle name="Millares 3" xfId="155"/>
    <cellStyle name="Millares 4" xfId="156"/>
    <cellStyle name="Millares 5" xfId="157"/>
    <cellStyle name="Millares 6" xfId="158"/>
    <cellStyle name="Millares_PPTO2008 V7A (2)" xfId="159"/>
    <cellStyle name="Milliers [0]_!!!GO" xfId="160"/>
    <cellStyle name="Milliers_!!!GO" xfId="161"/>
    <cellStyle name="Monétaire [0]_!!!GO" xfId="162"/>
    <cellStyle name="Monétaire_!!!GO" xfId="163"/>
    <cellStyle name="MONETARIO" xfId="164"/>
    <cellStyle name="Neutral 2" xfId="165"/>
    <cellStyle name="No-definido" xfId="166"/>
    <cellStyle name="Normal" xfId="0" builtinId="0"/>
    <cellStyle name="Normal - Style1" xfId="167"/>
    <cellStyle name="Normal 2" xfId="168"/>
    <cellStyle name="Normal 2 2" xfId="169"/>
    <cellStyle name="Normal 2_Hoja1" xfId="170"/>
    <cellStyle name="Normal 3" xfId="171"/>
    <cellStyle name="Normal 4" xfId="172"/>
    <cellStyle name="Normal 5" xfId="173"/>
    <cellStyle name="Notas 2" xfId="174"/>
    <cellStyle name="Note" xfId="175"/>
    <cellStyle name="Œ…‹æØ‚è [0.00]_!!!GO" xfId="176"/>
    <cellStyle name="Œ…‹æØ‚è_!!!GO" xfId="177"/>
    <cellStyle name="Output" xfId="178"/>
    <cellStyle name="per.style" xfId="179"/>
    <cellStyle name="Percent" xfId="180"/>
    <cellStyle name="Percent [2]" xfId="181"/>
    <cellStyle name="Percent_Anexo1 Programa de Inversiones Reformulado 69 534 Millones (2)" xfId="182"/>
    <cellStyle name="PORCENTAJE" xfId="183"/>
    <cellStyle name="Porcentual 2" xfId="184"/>
    <cellStyle name="Porcentual 3" xfId="185"/>
    <cellStyle name="Porcentual 4" xfId="186"/>
    <cellStyle name="pricing" xfId="187"/>
    <cellStyle name="producto" xfId="188"/>
    <cellStyle name="PSChar" xfId="189"/>
    <cellStyle name="R" xfId="190"/>
    <cellStyle name="R_Libro1" xfId="191"/>
    <cellStyle name="R_METRADO mat" xfId="192"/>
    <cellStyle name="R_OFERTA HUANCABAMBA PAUCARTAMBO_final" xfId="193"/>
    <cellStyle name="R_PRESUPUESTO CHICLAYO" xfId="194"/>
    <cellStyle name="R_Presupuesto Final Huancayo 140807" xfId="195"/>
    <cellStyle name="R_PRESUPUESTO OXAPAMPA 7" xfId="196"/>
    <cellStyle name="R_PRESUPUESTO OXAPAMPA 7(FINAL)" xfId="197"/>
    <cellStyle name="R_PRESUPUESTO PEDREGAL-HUARAS FINAL" xfId="198"/>
    <cellStyle name="R_PRESUPUESTO REMODELACION HUANCAYO 3" xfId="199"/>
    <cellStyle name="R_REPCOSTO" xfId="200"/>
    <cellStyle name="REDES SECUNDARIAS" xfId="201"/>
    <cellStyle name="RevList" xfId="202"/>
    <cellStyle name="RM" xfId="203"/>
    <cellStyle name="Salida 2" xfId="204"/>
    <cellStyle name="Subtotal" xfId="205"/>
    <cellStyle name="Texto de advertencia 2" xfId="206"/>
    <cellStyle name="Texto explicativo 2" xfId="207"/>
    <cellStyle name="Title" xfId="208"/>
    <cellStyle name="Título 1 2" xfId="209"/>
    <cellStyle name="Título 2 2" xfId="210"/>
    <cellStyle name="Título 3 2" xfId="211"/>
    <cellStyle name="Título 4" xfId="212"/>
    <cellStyle name="Título de hoja" xfId="213"/>
    <cellStyle name="Total 2" xfId="214"/>
    <cellStyle name="Warning Text" xfId="2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81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J7" sqref="J7"/>
    </sheetView>
  </sheetViews>
  <sheetFormatPr baseColWidth="10" defaultRowHeight="12.75" outlineLevelRow="2"/>
  <cols>
    <col min="1" max="1" width="70.140625" style="1" customWidth="1"/>
    <col min="2" max="2" width="17.28515625" style="12" customWidth="1"/>
    <col min="3" max="9" width="14.42578125" style="12" hidden="1" customWidth="1"/>
    <col min="10" max="10" width="14.42578125" style="12" customWidth="1"/>
    <col min="11" max="17" width="14.42578125" style="12" hidden="1" customWidth="1"/>
    <col min="18" max="19" width="15.42578125" style="12" hidden="1" customWidth="1"/>
    <col min="20" max="20" width="15.42578125" style="12" customWidth="1"/>
    <col min="21" max="22" width="15.42578125" style="12" hidden="1" customWidth="1"/>
    <col min="23" max="23" width="15.42578125" style="12" customWidth="1"/>
    <col min="24" max="26" width="12.5703125" style="12" hidden="1" customWidth="1"/>
    <col min="27" max="30" width="12.7109375" style="12" hidden="1" customWidth="1"/>
    <col min="31" max="31" width="12.7109375" style="12" customWidth="1"/>
    <col min="32" max="39" width="12.7109375" style="12" hidden="1" customWidth="1"/>
    <col min="40" max="40" width="15.5703125" style="12" hidden="1" customWidth="1"/>
    <col min="41" max="41" width="15.5703125" style="12" customWidth="1"/>
    <col min="42" max="43" width="15.5703125" style="12" hidden="1" customWidth="1"/>
    <col min="44" max="44" width="12.7109375" style="12" customWidth="1"/>
    <col min="45" max="45" width="16.140625" style="12" customWidth="1"/>
    <col min="46" max="46" width="12.5703125" style="12" customWidth="1"/>
    <col min="47" max="16384" width="11.42578125" style="1"/>
  </cols>
  <sheetData>
    <row r="1" spans="1:46">
      <c r="A1" s="7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9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</row>
    <row r="2" spans="1:46">
      <c r="A2" s="30" t="s">
        <v>31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</row>
    <row r="3" spans="1:46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3"/>
      <c r="T3" s="23"/>
      <c r="U3" s="23"/>
      <c r="V3" s="23"/>
      <c r="W3" s="23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</row>
    <row r="4" spans="1:46" ht="15" customHeight="1">
      <c r="A4" s="29" t="s">
        <v>22</v>
      </c>
      <c r="B4" s="29" t="s">
        <v>23</v>
      </c>
      <c r="C4" s="31" t="s">
        <v>112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2"/>
      <c r="X4" s="33" t="s">
        <v>113</v>
      </c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5"/>
    </row>
    <row r="5" spans="1:46" ht="15" customHeight="1">
      <c r="A5" s="29"/>
      <c r="B5" s="29"/>
      <c r="C5" s="29" t="s">
        <v>19</v>
      </c>
      <c r="D5" s="29" t="s">
        <v>20</v>
      </c>
      <c r="E5" s="29" t="s">
        <v>21</v>
      </c>
      <c r="F5" s="29" t="s">
        <v>15</v>
      </c>
      <c r="G5" s="29" t="s">
        <v>33</v>
      </c>
      <c r="H5" s="29" t="s">
        <v>34</v>
      </c>
      <c r="I5" s="29" t="s">
        <v>35</v>
      </c>
      <c r="J5" s="29" t="s">
        <v>16</v>
      </c>
      <c r="K5" s="29" t="s">
        <v>36</v>
      </c>
      <c r="L5" s="29" t="s">
        <v>37</v>
      </c>
      <c r="M5" s="29" t="s">
        <v>38</v>
      </c>
      <c r="N5" s="29" t="s">
        <v>17</v>
      </c>
      <c r="O5" s="29" t="s">
        <v>39</v>
      </c>
      <c r="P5" s="29" t="s">
        <v>40</v>
      </c>
      <c r="Q5" s="29" t="s">
        <v>41</v>
      </c>
      <c r="R5" s="29" t="s">
        <v>0</v>
      </c>
      <c r="S5" s="29" t="s">
        <v>24</v>
      </c>
      <c r="T5" s="29" t="s">
        <v>32</v>
      </c>
      <c r="U5" s="29" t="s">
        <v>42</v>
      </c>
      <c r="V5" s="29" t="s">
        <v>43</v>
      </c>
      <c r="W5" s="29" t="s">
        <v>14</v>
      </c>
      <c r="X5" s="36" t="s">
        <v>19</v>
      </c>
      <c r="Y5" s="36" t="s">
        <v>20</v>
      </c>
      <c r="Z5" s="36" t="s">
        <v>21</v>
      </c>
      <c r="AA5" s="36" t="s">
        <v>15</v>
      </c>
      <c r="AB5" s="36" t="s">
        <v>33</v>
      </c>
      <c r="AC5" s="36" t="s">
        <v>34</v>
      </c>
      <c r="AD5" s="36" t="s">
        <v>35</v>
      </c>
      <c r="AE5" s="36" t="s">
        <v>16</v>
      </c>
      <c r="AF5" s="36" t="s">
        <v>36</v>
      </c>
      <c r="AG5" s="36" t="s">
        <v>37</v>
      </c>
      <c r="AH5" s="36" t="s">
        <v>38</v>
      </c>
      <c r="AI5" s="36" t="s">
        <v>17</v>
      </c>
      <c r="AJ5" s="36" t="s">
        <v>39</v>
      </c>
      <c r="AK5" s="36" t="s">
        <v>40</v>
      </c>
      <c r="AL5" s="36" t="s">
        <v>41</v>
      </c>
      <c r="AM5" s="36" t="s">
        <v>0</v>
      </c>
      <c r="AN5" s="36" t="s">
        <v>24</v>
      </c>
      <c r="AO5" s="36" t="s">
        <v>32</v>
      </c>
      <c r="AP5" s="36" t="s">
        <v>42</v>
      </c>
      <c r="AQ5" s="36" t="s">
        <v>43</v>
      </c>
      <c r="AR5" s="36" t="s">
        <v>14</v>
      </c>
      <c r="AS5" s="36" t="s">
        <v>1</v>
      </c>
      <c r="AT5" s="36" t="s">
        <v>2</v>
      </c>
    </row>
    <row r="6" spans="1:46" ht="15" customHeight="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</row>
    <row r="7" spans="1:46" ht="30" customHeight="1">
      <c r="A7" s="27" t="s">
        <v>3</v>
      </c>
      <c r="B7" s="26">
        <f t="shared" ref="B7:AR7" si="0">+B8+B51+B97+B116+B131</f>
        <v>127795.30541999999</v>
      </c>
      <c r="C7" s="26">
        <f t="shared" si="0"/>
        <v>1814.7505399999998</v>
      </c>
      <c r="D7" s="26">
        <f t="shared" si="0"/>
        <v>1658.7847100000001</v>
      </c>
      <c r="E7" s="26">
        <f t="shared" si="0"/>
        <v>4391.739059999999</v>
      </c>
      <c r="F7" s="26">
        <f t="shared" si="0"/>
        <v>7865.274309999998</v>
      </c>
      <c r="G7" s="26">
        <f t="shared" si="0"/>
        <v>2184.444962</v>
      </c>
      <c r="H7" s="26">
        <f t="shared" si="0"/>
        <v>2393.01341</v>
      </c>
      <c r="I7" s="26">
        <f t="shared" si="0"/>
        <v>3731.2611700000002</v>
      </c>
      <c r="J7" s="26">
        <f t="shared" si="0"/>
        <v>8308.7195419999989</v>
      </c>
      <c r="K7" s="26">
        <f t="shared" si="0"/>
        <v>3391.0577399999997</v>
      </c>
      <c r="L7" s="26">
        <f t="shared" si="0"/>
        <v>2868</v>
      </c>
      <c r="M7" s="26">
        <f t="shared" si="0"/>
        <v>4419.0186040063627</v>
      </c>
      <c r="N7" s="26">
        <f t="shared" si="0"/>
        <v>10678.076344006364</v>
      </c>
      <c r="O7" s="26">
        <f t="shared" si="0"/>
        <v>5525.73686</v>
      </c>
      <c r="P7" s="26">
        <f t="shared" si="0"/>
        <v>6610.3902499999995</v>
      </c>
      <c r="Q7" s="26">
        <f t="shared" si="0"/>
        <v>5850.8396939936292</v>
      </c>
      <c r="R7" s="26">
        <f t="shared" si="0"/>
        <v>17986.96680399363</v>
      </c>
      <c r="S7" s="26">
        <f t="shared" si="0"/>
        <v>7865.274309999998</v>
      </c>
      <c r="T7" s="26">
        <f t="shared" si="0"/>
        <v>16173.993851999996</v>
      </c>
      <c r="U7" s="26">
        <f t="shared" si="0"/>
        <v>26852.07019600636</v>
      </c>
      <c r="V7" s="26">
        <f t="shared" si="0"/>
        <v>44839.036999999997</v>
      </c>
      <c r="W7" s="26">
        <f t="shared" si="0"/>
        <v>44839.036999999997</v>
      </c>
      <c r="X7" s="26">
        <f t="shared" si="0"/>
        <v>1814.7505399999998</v>
      </c>
      <c r="Y7" s="26">
        <f t="shared" si="0"/>
        <v>1658.7847100000001</v>
      </c>
      <c r="Z7" s="26">
        <f t="shared" si="0"/>
        <v>4391.739059999999</v>
      </c>
      <c r="AA7" s="26">
        <f t="shared" si="0"/>
        <v>7865.274309999998</v>
      </c>
      <c r="AB7" s="26">
        <f t="shared" si="0"/>
        <v>2184.444962</v>
      </c>
      <c r="AC7" s="26">
        <f t="shared" si="0"/>
        <v>2393.01341</v>
      </c>
      <c r="AD7" s="26">
        <f t="shared" si="0"/>
        <v>2380.1894900000002</v>
      </c>
      <c r="AE7" s="26">
        <f t="shared" si="0"/>
        <v>6957.6478619999998</v>
      </c>
      <c r="AF7" s="26">
        <f t="shared" si="0"/>
        <v>0</v>
      </c>
      <c r="AG7" s="26">
        <f t="shared" si="0"/>
        <v>0</v>
      </c>
      <c r="AH7" s="26">
        <f t="shared" si="0"/>
        <v>0</v>
      </c>
      <c r="AI7" s="26">
        <f t="shared" si="0"/>
        <v>0</v>
      </c>
      <c r="AJ7" s="26">
        <f t="shared" si="0"/>
        <v>0</v>
      </c>
      <c r="AK7" s="26">
        <f t="shared" si="0"/>
        <v>0</v>
      </c>
      <c r="AL7" s="26">
        <f t="shared" si="0"/>
        <v>0</v>
      </c>
      <c r="AM7" s="26">
        <f t="shared" si="0"/>
        <v>0</v>
      </c>
      <c r="AN7" s="26">
        <f t="shared" si="0"/>
        <v>7865.274309999998</v>
      </c>
      <c r="AO7" s="26">
        <f t="shared" si="0"/>
        <v>14822.922171999997</v>
      </c>
      <c r="AP7" s="26">
        <f t="shared" si="0"/>
        <v>14822.922171999997</v>
      </c>
      <c r="AQ7" s="26">
        <f t="shared" si="0"/>
        <v>14822.922171999997</v>
      </c>
      <c r="AR7" s="26">
        <f t="shared" si="0"/>
        <v>14822.922171999997</v>
      </c>
      <c r="AS7" s="28">
        <f t="shared" ref="AS7:AS9" si="1">IF(J7=0,0,AE7/J7*100)</f>
        <v>83.739110783912906</v>
      </c>
      <c r="AT7" s="28">
        <f>IF(W7=0,0,AR7/W7*100)</f>
        <v>33.058074311453204</v>
      </c>
    </row>
    <row r="8" spans="1:46" ht="30" customHeight="1">
      <c r="A8" s="6" t="s">
        <v>82</v>
      </c>
      <c r="B8" s="14">
        <f t="shared" ref="B8:AR8" si="2">+B9+B14+B19+B23+B24+B26+B28+B35+B43+B46+B49</f>
        <v>36907.216419999997</v>
      </c>
      <c r="C8" s="14">
        <f t="shared" si="2"/>
        <v>0</v>
      </c>
      <c r="D8" s="14">
        <f t="shared" si="2"/>
        <v>0</v>
      </c>
      <c r="E8" s="14">
        <f t="shared" si="2"/>
        <v>0</v>
      </c>
      <c r="F8" s="14">
        <f t="shared" si="2"/>
        <v>0</v>
      </c>
      <c r="G8" s="14">
        <f t="shared" si="2"/>
        <v>261.24813999999998</v>
      </c>
      <c r="H8" s="14">
        <f t="shared" si="2"/>
        <v>279.77152999999998</v>
      </c>
      <c r="I8" s="14">
        <f t="shared" si="2"/>
        <v>418.59658999999999</v>
      </c>
      <c r="J8" s="14">
        <f t="shared" si="2"/>
        <v>959.61626000000001</v>
      </c>
      <c r="K8" s="14">
        <f t="shared" si="2"/>
        <v>416</v>
      </c>
      <c r="L8" s="14">
        <f t="shared" si="2"/>
        <v>646</v>
      </c>
      <c r="M8" s="14">
        <f t="shared" si="2"/>
        <v>1445.52261</v>
      </c>
      <c r="N8" s="14">
        <f t="shared" si="2"/>
        <v>2507.52261</v>
      </c>
      <c r="O8" s="14">
        <f t="shared" si="2"/>
        <v>3571.5035400000002</v>
      </c>
      <c r="P8" s="14">
        <f t="shared" si="2"/>
        <v>2945.3715499999998</v>
      </c>
      <c r="Q8" s="14">
        <f t="shared" si="2"/>
        <v>2975.2466839936324</v>
      </c>
      <c r="R8" s="14">
        <f t="shared" si="2"/>
        <v>9492.121773993631</v>
      </c>
      <c r="S8" s="14">
        <f t="shared" si="2"/>
        <v>0</v>
      </c>
      <c r="T8" s="14">
        <f t="shared" si="2"/>
        <v>959.61626000000001</v>
      </c>
      <c r="U8" s="14">
        <f t="shared" si="2"/>
        <v>3467.1388699999998</v>
      </c>
      <c r="V8" s="14">
        <f t="shared" si="2"/>
        <v>12959.260643993633</v>
      </c>
      <c r="W8" s="14">
        <f t="shared" si="2"/>
        <v>12959.260643993633</v>
      </c>
      <c r="X8" s="14">
        <f t="shared" si="2"/>
        <v>0</v>
      </c>
      <c r="Y8" s="14">
        <f t="shared" si="2"/>
        <v>0</v>
      </c>
      <c r="Z8" s="14">
        <f t="shared" si="2"/>
        <v>0</v>
      </c>
      <c r="AA8" s="14">
        <f t="shared" si="2"/>
        <v>0</v>
      </c>
      <c r="AB8" s="14">
        <f t="shared" si="2"/>
        <v>261.24813999999998</v>
      </c>
      <c r="AC8" s="14">
        <f t="shared" si="2"/>
        <v>279.77152999999998</v>
      </c>
      <c r="AD8" s="14">
        <f t="shared" si="2"/>
        <v>422.73426999999987</v>
      </c>
      <c r="AE8" s="14">
        <f t="shared" si="2"/>
        <v>963.75393999999983</v>
      </c>
      <c r="AF8" s="14">
        <f t="shared" si="2"/>
        <v>0</v>
      </c>
      <c r="AG8" s="14">
        <f t="shared" si="2"/>
        <v>0</v>
      </c>
      <c r="AH8" s="14">
        <f t="shared" si="2"/>
        <v>0</v>
      </c>
      <c r="AI8" s="14">
        <f t="shared" si="2"/>
        <v>0</v>
      </c>
      <c r="AJ8" s="14">
        <f t="shared" si="2"/>
        <v>0</v>
      </c>
      <c r="AK8" s="14">
        <f t="shared" si="2"/>
        <v>0</v>
      </c>
      <c r="AL8" s="14">
        <f t="shared" si="2"/>
        <v>0</v>
      </c>
      <c r="AM8" s="14">
        <f t="shared" si="2"/>
        <v>0</v>
      </c>
      <c r="AN8" s="14">
        <f t="shared" si="2"/>
        <v>0</v>
      </c>
      <c r="AO8" s="14">
        <f t="shared" si="2"/>
        <v>963.75393999999983</v>
      </c>
      <c r="AP8" s="14">
        <f t="shared" si="2"/>
        <v>963.75393999999983</v>
      </c>
      <c r="AQ8" s="14">
        <f t="shared" si="2"/>
        <v>963.75393999999983</v>
      </c>
      <c r="AR8" s="14">
        <f t="shared" si="2"/>
        <v>963.75393999999983</v>
      </c>
      <c r="AS8" s="13">
        <f t="shared" si="1"/>
        <v>100.43118068883075</v>
      </c>
      <c r="AT8" s="13">
        <f t="shared" ref="AT8:AT49" si="3">IF(W8=0,0,AR8/W8*100)</f>
        <v>7.4367972562283571</v>
      </c>
    </row>
    <row r="9" spans="1:46" ht="30" customHeight="1" outlineLevel="1">
      <c r="A9" s="8" t="s">
        <v>4</v>
      </c>
      <c r="B9" s="2">
        <f>SUM(B10:B13)</f>
        <v>15700</v>
      </c>
      <c r="C9" s="2">
        <f t="shared" ref="C9:AR9" si="4">SUM(C10:C13)</f>
        <v>0</v>
      </c>
      <c r="D9" s="2">
        <f t="shared" si="4"/>
        <v>0</v>
      </c>
      <c r="E9" s="2">
        <f t="shared" si="4"/>
        <v>0</v>
      </c>
      <c r="F9" s="2">
        <f t="shared" si="4"/>
        <v>0</v>
      </c>
      <c r="G9" s="2">
        <f t="shared" si="4"/>
        <v>36.079319999999996</v>
      </c>
      <c r="H9" s="2">
        <f t="shared" si="4"/>
        <v>37.194569999999999</v>
      </c>
      <c r="I9" s="2">
        <f t="shared" si="4"/>
        <v>85</v>
      </c>
      <c r="J9" s="2">
        <f t="shared" si="4"/>
        <v>158.27388999999999</v>
      </c>
      <c r="K9" s="2">
        <f t="shared" si="4"/>
        <v>75</v>
      </c>
      <c r="L9" s="2">
        <f t="shared" si="4"/>
        <v>155</v>
      </c>
      <c r="M9" s="2">
        <f t="shared" si="4"/>
        <v>540</v>
      </c>
      <c r="N9" s="2">
        <f t="shared" si="4"/>
        <v>770</v>
      </c>
      <c r="O9" s="2">
        <f t="shared" si="4"/>
        <v>2110</v>
      </c>
      <c r="P9" s="2">
        <f t="shared" si="4"/>
        <v>995.39544999999998</v>
      </c>
      <c r="Q9" s="2">
        <f t="shared" si="4"/>
        <v>1140.8443139936321</v>
      </c>
      <c r="R9" s="2">
        <f t="shared" si="4"/>
        <v>4246.2397639936316</v>
      </c>
      <c r="S9" s="2">
        <f t="shared" si="4"/>
        <v>0</v>
      </c>
      <c r="T9" s="2">
        <f t="shared" si="4"/>
        <v>158.27388999999999</v>
      </c>
      <c r="U9" s="2">
        <f t="shared" si="4"/>
        <v>928.27389000000005</v>
      </c>
      <c r="V9" s="2">
        <f t="shared" si="4"/>
        <v>5174.513653993632</v>
      </c>
      <c r="W9" s="2">
        <f t="shared" si="4"/>
        <v>5174.513653993632</v>
      </c>
      <c r="X9" s="2">
        <f t="shared" si="4"/>
        <v>0</v>
      </c>
      <c r="Y9" s="2">
        <f t="shared" si="4"/>
        <v>0</v>
      </c>
      <c r="Z9" s="2">
        <f t="shared" si="4"/>
        <v>0</v>
      </c>
      <c r="AA9" s="2">
        <f t="shared" si="4"/>
        <v>0</v>
      </c>
      <c r="AB9" s="2">
        <f t="shared" si="4"/>
        <v>36.079319999999996</v>
      </c>
      <c r="AC9" s="2">
        <f t="shared" si="4"/>
        <v>37.194569999999999</v>
      </c>
      <c r="AD9" s="2">
        <f t="shared" si="4"/>
        <v>24.593869999999999</v>
      </c>
      <c r="AE9" s="2">
        <f t="shared" si="4"/>
        <v>97.867760000000004</v>
      </c>
      <c r="AF9" s="2">
        <f t="shared" si="4"/>
        <v>0</v>
      </c>
      <c r="AG9" s="2">
        <f t="shared" si="4"/>
        <v>0</v>
      </c>
      <c r="AH9" s="2">
        <f t="shared" si="4"/>
        <v>0</v>
      </c>
      <c r="AI9" s="2">
        <f t="shared" si="4"/>
        <v>0</v>
      </c>
      <c r="AJ9" s="2">
        <f t="shared" si="4"/>
        <v>0</v>
      </c>
      <c r="AK9" s="2">
        <f t="shared" si="4"/>
        <v>0</v>
      </c>
      <c r="AL9" s="2">
        <f t="shared" si="4"/>
        <v>0</v>
      </c>
      <c r="AM9" s="2">
        <f t="shared" si="4"/>
        <v>0</v>
      </c>
      <c r="AN9" s="2">
        <f t="shared" si="4"/>
        <v>0</v>
      </c>
      <c r="AO9" s="2">
        <f t="shared" si="4"/>
        <v>97.867760000000004</v>
      </c>
      <c r="AP9" s="2">
        <f t="shared" si="4"/>
        <v>97.867760000000004</v>
      </c>
      <c r="AQ9" s="2">
        <f t="shared" si="4"/>
        <v>97.867760000000004</v>
      </c>
      <c r="AR9" s="2">
        <f t="shared" si="4"/>
        <v>97.867760000000004</v>
      </c>
      <c r="AS9" s="4">
        <f t="shared" si="1"/>
        <v>61.834431440334228</v>
      </c>
      <c r="AT9" s="4">
        <f t="shared" si="3"/>
        <v>1.8913421926032945</v>
      </c>
    </row>
    <row r="10" spans="1:46" ht="30" hidden="1" customHeight="1" outlineLevel="2">
      <c r="A10" s="9" t="s">
        <v>83</v>
      </c>
      <c r="B10" s="3">
        <v>4500</v>
      </c>
      <c r="C10" s="3">
        <v>0</v>
      </c>
      <c r="D10" s="3">
        <v>0</v>
      </c>
      <c r="E10" s="3">
        <v>0</v>
      </c>
      <c r="F10" s="3">
        <f>SUM(C10:E10)</f>
        <v>0</v>
      </c>
      <c r="G10" s="3">
        <v>15.288</v>
      </c>
      <c r="H10" s="3">
        <v>24.60455</v>
      </c>
      <c r="I10" s="3">
        <v>20</v>
      </c>
      <c r="J10" s="3">
        <f>SUM(G10:I10)</f>
        <v>59.89255</v>
      </c>
      <c r="K10" s="3">
        <v>20</v>
      </c>
      <c r="L10" s="3">
        <v>100</v>
      </c>
      <c r="M10" s="3">
        <v>500</v>
      </c>
      <c r="N10" s="3">
        <f>SUM(K10:M10)</f>
        <v>620</v>
      </c>
      <c r="O10" s="3">
        <v>600</v>
      </c>
      <c r="P10" s="3">
        <v>595.39544999999998</v>
      </c>
      <c r="Q10" s="3">
        <v>480.21199999999999</v>
      </c>
      <c r="R10" s="3">
        <f>SUM(O10:Q10)</f>
        <v>1675.60745</v>
      </c>
      <c r="S10" s="3">
        <f>+F10</f>
        <v>0</v>
      </c>
      <c r="T10" s="3">
        <f>+S10+J10</f>
        <v>59.89255</v>
      </c>
      <c r="U10" s="3">
        <f>+T10+N10</f>
        <v>679.89255000000003</v>
      </c>
      <c r="V10" s="3">
        <f>+U10+R10</f>
        <v>2355.5</v>
      </c>
      <c r="W10" s="3">
        <f>+V10</f>
        <v>2355.5</v>
      </c>
      <c r="X10" s="3">
        <v>0</v>
      </c>
      <c r="Y10" s="3">
        <v>0</v>
      </c>
      <c r="Z10" s="3">
        <v>0</v>
      </c>
      <c r="AA10" s="3">
        <f>SUM(X10:Z10)</f>
        <v>0</v>
      </c>
      <c r="AB10" s="3">
        <v>15.288</v>
      </c>
      <c r="AC10" s="3">
        <v>24.60455</v>
      </c>
      <c r="AD10" s="3">
        <v>11.535489999999999</v>
      </c>
      <c r="AE10" s="3">
        <f>SUM(AB10:AD10)</f>
        <v>51.428039999999996</v>
      </c>
      <c r="AF10" s="3">
        <v>0</v>
      </c>
      <c r="AG10" s="3">
        <v>0</v>
      </c>
      <c r="AH10" s="3">
        <v>0</v>
      </c>
      <c r="AI10" s="3">
        <f>SUM(AF10:AH10)</f>
        <v>0</v>
      </c>
      <c r="AJ10" s="3">
        <v>0</v>
      </c>
      <c r="AK10" s="3">
        <v>0</v>
      </c>
      <c r="AL10" s="3">
        <v>0</v>
      </c>
      <c r="AM10" s="3">
        <f>SUM(AJ10:AL10)</f>
        <v>0</v>
      </c>
      <c r="AN10" s="3">
        <f>+AA10</f>
        <v>0</v>
      </c>
      <c r="AO10" s="3">
        <f>+AN10+AE10</f>
        <v>51.428039999999996</v>
      </c>
      <c r="AP10" s="3">
        <f>+AO10+AI10</f>
        <v>51.428039999999996</v>
      </c>
      <c r="AQ10" s="3">
        <f>+AP10+AM10</f>
        <v>51.428039999999996</v>
      </c>
      <c r="AR10" s="3">
        <f>+AQ10</f>
        <v>51.428039999999996</v>
      </c>
      <c r="AS10" s="5">
        <f>IF(J10=0,0,AE10/J10*100)</f>
        <v>85.867173797074926</v>
      </c>
      <c r="AT10" s="5">
        <f>IF(W10=0,0,AR10/W10*100)</f>
        <v>2.1833173423901506</v>
      </c>
    </row>
    <row r="11" spans="1:46" ht="30" hidden="1" customHeight="1" outlineLevel="2">
      <c r="A11" s="9" t="s">
        <v>114</v>
      </c>
      <c r="B11" s="3">
        <v>3100</v>
      </c>
      <c r="C11" s="3">
        <v>0</v>
      </c>
      <c r="D11" s="3">
        <v>0</v>
      </c>
      <c r="E11" s="3">
        <v>0</v>
      </c>
      <c r="F11" s="3">
        <f>SUM(C11:E11)</f>
        <v>0</v>
      </c>
      <c r="G11" s="3">
        <v>20.791319999999999</v>
      </c>
      <c r="H11" s="3">
        <v>12.590020000000001</v>
      </c>
      <c r="I11" s="3">
        <v>35</v>
      </c>
      <c r="J11" s="3">
        <f>SUM(G11:I11)</f>
        <v>68.381339999999994</v>
      </c>
      <c r="K11" s="3">
        <v>25</v>
      </c>
      <c r="L11" s="3">
        <v>25</v>
      </c>
      <c r="M11" s="3">
        <v>30</v>
      </c>
      <c r="N11" s="3">
        <f>SUM(K11:M11)</f>
        <v>80</v>
      </c>
      <c r="O11" s="3">
        <v>360</v>
      </c>
      <c r="P11" s="3">
        <v>300</v>
      </c>
      <c r="Q11" s="3">
        <v>302.40998000000002</v>
      </c>
      <c r="R11" s="3">
        <f>SUM(O11:Q11)</f>
        <v>962.40998000000002</v>
      </c>
      <c r="S11" s="3">
        <f>+F11</f>
        <v>0</v>
      </c>
      <c r="T11" s="3">
        <f>+S11+J11</f>
        <v>68.381339999999994</v>
      </c>
      <c r="U11" s="3">
        <f>+T11+N11</f>
        <v>148.38133999999999</v>
      </c>
      <c r="V11" s="3">
        <f>+U11+R11</f>
        <v>1110.79132</v>
      </c>
      <c r="W11" s="3">
        <f>+V11</f>
        <v>1110.79132</v>
      </c>
      <c r="X11" s="3">
        <v>0</v>
      </c>
      <c r="Y11" s="3">
        <v>0</v>
      </c>
      <c r="Z11" s="3">
        <v>0</v>
      </c>
      <c r="AA11" s="3">
        <f>SUM(X11:Z11)</f>
        <v>0</v>
      </c>
      <c r="AB11" s="3">
        <v>20.791319999999999</v>
      </c>
      <c r="AC11" s="3">
        <v>12.590020000000001</v>
      </c>
      <c r="AD11" s="3">
        <v>13.05838</v>
      </c>
      <c r="AE11" s="3">
        <f>SUM(AB11:AD11)</f>
        <v>46.439720000000001</v>
      </c>
      <c r="AF11" s="3">
        <v>0</v>
      </c>
      <c r="AG11" s="3">
        <v>0</v>
      </c>
      <c r="AH11" s="3">
        <v>0</v>
      </c>
      <c r="AI11" s="3">
        <f>SUM(AF11:AH11)</f>
        <v>0</v>
      </c>
      <c r="AJ11" s="3">
        <v>0</v>
      </c>
      <c r="AK11" s="3">
        <v>0</v>
      </c>
      <c r="AL11" s="3">
        <v>0</v>
      </c>
      <c r="AM11" s="3">
        <f>SUM(AJ11:AL11)</f>
        <v>0</v>
      </c>
      <c r="AN11" s="3">
        <f>+AA11</f>
        <v>0</v>
      </c>
      <c r="AO11" s="3">
        <f>+AN11+AE11</f>
        <v>46.439720000000001</v>
      </c>
      <c r="AP11" s="3">
        <f>+AO11+AI11</f>
        <v>46.439720000000001</v>
      </c>
      <c r="AQ11" s="3">
        <f>+AP11+AM11</f>
        <v>46.439720000000001</v>
      </c>
      <c r="AR11" s="3">
        <f>+AQ11</f>
        <v>46.439720000000001</v>
      </c>
      <c r="AS11" s="5">
        <f t="shared" ref="AS11:AS49" si="5">IF(J11=0,0,AE11/J11*100)</f>
        <v>67.912854588693364</v>
      </c>
      <c r="AT11" s="5">
        <f t="shared" si="3"/>
        <v>4.1807780781002144</v>
      </c>
    </row>
    <row r="12" spans="1:46" ht="30" hidden="1" customHeight="1" outlineLevel="2">
      <c r="A12" s="9" t="s">
        <v>84</v>
      </c>
      <c r="B12" s="3">
        <v>100</v>
      </c>
      <c r="C12" s="3">
        <v>0</v>
      </c>
      <c r="D12" s="3">
        <v>0</v>
      </c>
      <c r="E12" s="3">
        <v>0</v>
      </c>
      <c r="F12" s="3">
        <f>SUM(C12:E12)</f>
        <v>0</v>
      </c>
      <c r="G12" s="3">
        <v>0</v>
      </c>
      <c r="H12" s="3">
        <v>0</v>
      </c>
      <c r="I12" s="3">
        <v>30</v>
      </c>
      <c r="J12" s="3">
        <f>SUM(G12:I12)</f>
        <v>30</v>
      </c>
      <c r="K12" s="3">
        <v>30</v>
      </c>
      <c r="L12" s="3">
        <v>30</v>
      </c>
      <c r="M12" s="3">
        <v>10</v>
      </c>
      <c r="N12" s="3">
        <f>SUM(K12:M12)</f>
        <v>70</v>
      </c>
      <c r="O12" s="3">
        <v>0</v>
      </c>
      <c r="P12" s="3">
        <v>0</v>
      </c>
      <c r="Q12" s="3">
        <v>0</v>
      </c>
      <c r="R12" s="3">
        <f>SUM(O12:Q12)</f>
        <v>0</v>
      </c>
      <c r="S12" s="3">
        <f>+F12</f>
        <v>0</v>
      </c>
      <c r="T12" s="3">
        <f>+S12+J12</f>
        <v>30</v>
      </c>
      <c r="U12" s="3">
        <f>+T12+N12</f>
        <v>100</v>
      </c>
      <c r="V12" s="3">
        <f>+U12+R12</f>
        <v>100</v>
      </c>
      <c r="W12" s="3">
        <f>+V12</f>
        <v>100</v>
      </c>
      <c r="X12" s="3">
        <v>0</v>
      </c>
      <c r="Y12" s="3">
        <v>0</v>
      </c>
      <c r="Z12" s="3">
        <v>0</v>
      </c>
      <c r="AA12" s="3">
        <f>SUM(X12:Z12)</f>
        <v>0</v>
      </c>
      <c r="AB12" s="3">
        <v>0</v>
      </c>
      <c r="AC12" s="3">
        <v>0</v>
      </c>
      <c r="AD12" s="3">
        <v>0</v>
      </c>
      <c r="AE12" s="3">
        <f>SUM(AB12:AD12)</f>
        <v>0</v>
      </c>
      <c r="AF12" s="3">
        <v>0</v>
      </c>
      <c r="AG12" s="3">
        <v>0</v>
      </c>
      <c r="AH12" s="3">
        <v>0</v>
      </c>
      <c r="AI12" s="3">
        <f>SUM(AF12:AH12)</f>
        <v>0</v>
      </c>
      <c r="AJ12" s="3">
        <v>0</v>
      </c>
      <c r="AK12" s="3">
        <v>0</v>
      </c>
      <c r="AL12" s="3">
        <v>0</v>
      </c>
      <c r="AM12" s="3">
        <f>SUM(AJ12:AL12)</f>
        <v>0</v>
      </c>
      <c r="AN12" s="3">
        <f>+AA12</f>
        <v>0</v>
      </c>
      <c r="AO12" s="3">
        <f>+AN12+AE12</f>
        <v>0</v>
      </c>
      <c r="AP12" s="3">
        <f>+AO12+AI12</f>
        <v>0</v>
      </c>
      <c r="AQ12" s="3">
        <f>+AP12+AM12</f>
        <v>0</v>
      </c>
      <c r="AR12" s="3">
        <f>+AQ12</f>
        <v>0</v>
      </c>
      <c r="AS12" s="5">
        <f t="shared" si="5"/>
        <v>0</v>
      </c>
      <c r="AT12" s="5">
        <f t="shared" si="3"/>
        <v>0</v>
      </c>
    </row>
    <row r="13" spans="1:46" ht="30" hidden="1" customHeight="1" outlineLevel="2">
      <c r="A13" s="9" t="s">
        <v>115</v>
      </c>
      <c r="B13" s="3">
        <v>8000</v>
      </c>
      <c r="C13" s="3">
        <v>0</v>
      </c>
      <c r="D13" s="3">
        <v>0</v>
      </c>
      <c r="E13" s="3">
        <v>0</v>
      </c>
      <c r="F13" s="3">
        <f>SUM(C13:E13)</f>
        <v>0</v>
      </c>
      <c r="G13" s="3">
        <v>0</v>
      </c>
      <c r="H13" s="3">
        <v>0</v>
      </c>
      <c r="I13" s="3">
        <v>0</v>
      </c>
      <c r="J13" s="3">
        <f>SUM(G13:I13)</f>
        <v>0</v>
      </c>
      <c r="K13" s="3">
        <v>0</v>
      </c>
      <c r="L13" s="3">
        <v>0</v>
      </c>
      <c r="M13" s="3">
        <v>0</v>
      </c>
      <c r="N13" s="3">
        <f>SUM(K13:M13)</f>
        <v>0</v>
      </c>
      <c r="O13" s="3">
        <v>1150</v>
      </c>
      <c r="P13" s="3">
        <v>100</v>
      </c>
      <c r="Q13" s="3">
        <v>358.22233399363199</v>
      </c>
      <c r="R13" s="3">
        <f>SUM(O13:Q13)</f>
        <v>1608.222333993632</v>
      </c>
      <c r="S13" s="3">
        <f>+F13</f>
        <v>0</v>
      </c>
      <c r="T13" s="3">
        <f>+S13+J13</f>
        <v>0</v>
      </c>
      <c r="U13" s="3">
        <f>+T13+N13</f>
        <v>0</v>
      </c>
      <c r="V13" s="3">
        <f>+U13+R13</f>
        <v>1608.222333993632</v>
      </c>
      <c r="W13" s="3">
        <f>+V13</f>
        <v>1608.222333993632</v>
      </c>
      <c r="X13" s="3">
        <v>0</v>
      </c>
      <c r="Y13" s="3">
        <v>0</v>
      </c>
      <c r="Z13" s="3">
        <v>0</v>
      </c>
      <c r="AA13" s="3">
        <f>SUM(X13:Z13)</f>
        <v>0</v>
      </c>
      <c r="AB13" s="3">
        <v>0</v>
      </c>
      <c r="AC13" s="3">
        <v>0</v>
      </c>
      <c r="AD13" s="3">
        <v>0</v>
      </c>
      <c r="AE13" s="3">
        <f>SUM(AB13:AD13)</f>
        <v>0</v>
      </c>
      <c r="AF13" s="3">
        <v>0</v>
      </c>
      <c r="AG13" s="3">
        <v>0</v>
      </c>
      <c r="AH13" s="3">
        <v>0</v>
      </c>
      <c r="AI13" s="3">
        <f>SUM(AF13:AH13)</f>
        <v>0</v>
      </c>
      <c r="AJ13" s="3">
        <v>0</v>
      </c>
      <c r="AK13" s="3">
        <v>0</v>
      </c>
      <c r="AL13" s="3">
        <v>0</v>
      </c>
      <c r="AM13" s="3">
        <f>SUM(AJ13:AL13)</f>
        <v>0</v>
      </c>
      <c r="AN13" s="3">
        <f>+AA13</f>
        <v>0</v>
      </c>
      <c r="AO13" s="3">
        <f>+AN13+AE13</f>
        <v>0</v>
      </c>
      <c r="AP13" s="3">
        <f>+AO13+AI13</f>
        <v>0</v>
      </c>
      <c r="AQ13" s="3">
        <f>+AP13+AM13</f>
        <v>0</v>
      </c>
      <c r="AR13" s="3">
        <f>+AQ13</f>
        <v>0</v>
      </c>
      <c r="AS13" s="5">
        <f t="shared" si="5"/>
        <v>0</v>
      </c>
      <c r="AT13" s="5">
        <f t="shared" si="3"/>
        <v>0</v>
      </c>
    </row>
    <row r="14" spans="1:46" ht="30" customHeight="1" outlineLevel="1" collapsed="1">
      <c r="A14" s="8" t="s">
        <v>5</v>
      </c>
      <c r="B14" s="2">
        <f t="shared" ref="B14:AR14" si="6">SUM(B15:B18)</f>
        <v>10150</v>
      </c>
      <c r="C14" s="2">
        <f t="shared" si="6"/>
        <v>0</v>
      </c>
      <c r="D14" s="2">
        <f t="shared" si="6"/>
        <v>0</v>
      </c>
      <c r="E14" s="2">
        <f t="shared" si="6"/>
        <v>0</v>
      </c>
      <c r="F14" s="2">
        <f t="shared" si="6"/>
        <v>0</v>
      </c>
      <c r="G14" s="2">
        <f t="shared" si="6"/>
        <v>136.09755999999999</v>
      </c>
      <c r="H14" s="2">
        <f t="shared" si="6"/>
        <v>164.87549999999999</v>
      </c>
      <c r="I14" s="2">
        <f t="shared" si="6"/>
        <v>170</v>
      </c>
      <c r="J14" s="2">
        <f t="shared" si="6"/>
        <v>470.97305999999992</v>
      </c>
      <c r="K14" s="2">
        <f t="shared" si="6"/>
        <v>186</v>
      </c>
      <c r="L14" s="2">
        <f t="shared" si="6"/>
        <v>210</v>
      </c>
      <c r="M14" s="2">
        <f t="shared" si="6"/>
        <v>275</v>
      </c>
      <c r="N14" s="2">
        <f t="shared" si="6"/>
        <v>671</v>
      </c>
      <c r="O14" s="2">
        <f t="shared" si="6"/>
        <v>355</v>
      </c>
      <c r="P14" s="2">
        <f t="shared" si="6"/>
        <v>307.96456999999998</v>
      </c>
      <c r="Q14" s="2">
        <f t="shared" si="6"/>
        <v>371.0623700000001</v>
      </c>
      <c r="R14" s="2">
        <f t="shared" si="6"/>
        <v>1034.0269400000002</v>
      </c>
      <c r="S14" s="2">
        <f t="shared" si="6"/>
        <v>0</v>
      </c>
      <c r="T14" s="2">
        <f t="shared" si="6"/>
        <v>470.97305999999992</v>
      </c>
      <c r="U14" s="2">
        <f t="shared" si="6"/>
        <v>1141.9730599999998</v>
      </c>
      <c r="V14" s="2">
        <f t="shared" si="6"/>
        <v>2176</v>
      </c>
      <c r="W14" s="2">
        <f t="shared" si="6"/>
        <v>2176</v>
      </c>
      <c r="X14" s="2">
        <f t="shared" si="6"/>
        <v>0</v>
      </c>
      <c r="Y14" s="2">
        <f t="shared" si="6"/>
        <v>0</v>
      </c>
      <c r="Z14" s="2">
        <f t="shared" si="6"/>
        <v>0</v>
      </c>
      <c r="AA14" s="2">
        <f t="shared" si="6"/>
        <v>0</v>
      </c>
      <c r="AB14" s="2">
        <f t="shared" si="6"/>
        <v>136.09755999999999</v>
      </c>
      <c r="AC14" s="2">
        <f t="shared" si="6"/>
        <v>164.87549999999999</v>
      </c>
      <c r="AD14" s="2">
        <f t="shared" si="6"/>
        <v>345.79958999999985</v>
      </c>
      <c r="AE14" s="2">
        <f t="shared" si="6"/>
        <v>646.77264999999989</v>
      </c>
      <c r="AF14" s="2">
        <f t="shared" si="6"/>
        <v>0</v>
      </c>
      <c r="AG14" s="2">
        <f t="shared" si="6"/>
        <v>0</v>
      </c>
      <c r="AH14" s="2">
        <f t="shared" si="6"/>
        <v>0</v>
      </c>
      <c r="AI14" s="2">
        <f t="shared" si="6"/>
        <v>0</v>
      </c>
      <c r="AJ14" s="2">
        <f t="shared" si="6"/>
        <v>0</v>
      </c>
      <c r="AK14" s="2">
        <f t="shared" si="6"/>
        <v>0</v>
      </c>
      <c r="AL14" s="2">
        <f t="shared" si="6"/>
        <v>0</v>
      </c>
      <c r="AM14" s="2">
        <f t="shared" si="6"/>
        <v>0</v>
      </c>
      <c r="AN14" s="2">
        <f t="shared" si="6"/>
        <v>0</v>
      </c>
      <c r="AO14" s="2">
        <f t="shared" si="6"/>
        <v>646.77264999999989</v>
      </c>
      <c r="AP14" s="2">
        <f t="shared" si="6"/>
        <v>646.77264999999989</v>
      </c>
      <c r="AQ14" s="2">
        <f t="shared" si="6"/>
        <v>646.77264999999989</v>
      </c>
      <c r="AR14" s="2">
        <f t="shared" si="6"/>
        <v>646.77264999999989</v>
      </c>
      <c r="AS14" s="4">
        <f t="shared" si="5"/>
        <v>137.32688871843328</v>
      </c>
      <c r="AT14" s="4">
        <f t="shared" si="3"/>
        <v>29.723007812499997</v>
      </c>
    </row>
    <row r="15" spans="1:46" ht="30" hidden="1" customHeight="1" outlineLevel="2">
      <c r="A15" s="9" t="s">
        <v>85</v>
      </c>
      <c r="B15" s="3">
        <v>8280</v>
      </c>
      <c r="C15" s="3">
        <v>0</v>
      </c>
      <c r="D15" s="3">
        <v>0</v>
      </c>
      <c r="E15" s="3">
        <v>0</v>
      </c>
      <c r="F15" s="3">
        <f t="shared" ref="F15:F18" si="7">SUM(C15:E15)</f>
        <v>0</v>
      </c>
      <c r="G15" s="3">
        <v>0</v>
      </c>
      <c r="H15" s="3">
        <v>9.55246</v>
      </c>
      <c r="I15" s="3">
        <v>15</v>
      </c>
      <c r="J15" s="3">
        <f t="shared" ref="J15:J18" si="8">SUM(G15:I15)</f>
        <v>24.55246</v>
      </c>
      <c r="K15" s="3">
        <v>36</v>
      </c>
      <c r="L15" s="3">
        <v>15</v>
      </c>
      <c r="M15" s="3">
        <v>10</v>
      </c>
      <c r="N15" s="3">
        <f t="shared" ref="N15:N18" si="9">SUM(K15:M15)</f>
        <v>61</v>
      </c>
      <c r="O15" s="3">
        <v>150</v>
      </c>
      <c r="P15" s="3">
        <v>140.44754</v>
      </c>
      <c r="Q15" s="3">
        <v>200</v>
      </c>
      <c r="R15" s="3">
        <f t="shared" ref="R15:R18" si="10">SUM(O15:Q15)</f>
        <v>490.44754</v>
      </c>
      <c r="S15" s="3">
        <f t="shared" ref="S15:S18" si="11">+F15</f>
        <v>0</v>
      </c>
      <c r="T15" s="3">
        <f t="shared" ref="T15:T18" si="12">+S15+J15</f>
        <v>24.55246</v>
      </c>
      <c r="U15" s="3">
        <f t="shared" ref="U15:U18" si="13">+T15+N15</f>
        <v>85.552459999999996</v>
      </c>
      <c r="V15" s="3">
        <f t="shared" ref="V15:V18" si="14">+U15+R15</f>
        <v>576</v>
      </c>
      <c r="W15" s="3">
        <f t="shared" ref="W15:W18" si="15">+V15</f>
        <v>576</v>
      </c>
      <c r="X15" s="3">
        <v>0</v>
      </c>
      <c r="Y15" s="3">
        <v>0</v>
      </c>
      <c r="Z15" s="3">
        <v>0</v>
      </c>
      <c r="AA15" s="3">
        <f t="shared" ref="AA15:AA18" si="16">SUM(X15:Z15)</f>
        <v>0</v>
      </c>
      <c r="AB15" s="3">
        <v>0</v>
      </c>
      <c r="AC15" s="3">
        <v>9.55246</v>
      </c>
      <c r="AD15" s="3">
        <v>24.961979999999997</v>
      </c>
      <c r="AE15" s="3">
        <f t="shared" ref="AE15:AE18" si="17">SUM(AB15:AD15)</f>
        <v>34.514439999999993</v>
      </c>
      <c r="AF15" s="3">
        <v>0</v>
      </c>
      <c r="AG15" s="3">
        <v>0</v>
      </c>
      <c r="AH15" s="3">
        <v>0</v>
      </c>
      <c r="AI15" s="3">
        <f t="shared" ref="AI15:AI18" si="18">SUM(AF15:AH15)</f>
        <v>0</v>
      </c>
      <c r="AJ15" s="3">
        <v>0</v>
      </c>
      <c r="AK15" s="3">
        <v>0</v>
      </c>
      <c r="AL15" s="3">
        <v>0</v>
      </c>
      <c r="AM15" s="3">
        <f t="shared" ref="AM15:AM18" si="19">SUM(AJ15:AL15)</f>
        <v>0</v>
      </c>
      <c r="AN15" s="3">
        <f t="shared" ref="AN15:AN18" si="20">+AA15</f>
        <v>0</v>
      </c>
      <c r="AO15" s="3">
        <f t="shared" ref="AO15:AO18" si="21">+AN15+AE15</f>
        <v>34.514439999999993</v>
      </c>
      <c r="AP15" s="3">
        <f t="shared" ref="AP15:AP18" si="22">+AO15+AI15</f>
        <v>34.514439999999993</v>
      </c>
      <c r="AQ15" s="3">
        <f t="shared" ref="AQ15:AQ18" si="23">+AP15+AM15</f>
        <v>34.514439999999993</v>
      </c>
      <c r="AR15" s="3">
        <f t="shared" ref="AR15:AR18" si="24">+AQ15</f>
        <v>34.514439999999993</v>
      </c>
      <c r="AS15" s="5">
        <f t="shared" si="5"/>
        <v>140.57426424887768</v>
      </c>
      <c r="AT15" s="5">
        <f t="shared" si="3"/>
        <v>5.992090277777776</v>
      </c>
    </row>
    <row r="16" spans="1:46" ht="30" hidden="1" customHeight="1" outlineLevel="2">
      <c r="A16" s="9" t="s">
        <v>86</v>
      </c>
      <c r="B16" s="3">
        <v>1000</v>
      </c>
      <c r="C16" s="3">
        <v>0</v>
      </c>
      <c r="D16" s="3">
        <v>0</v>
      </c>
      <c r="E16" s="3">
        <v>0</v>
      </c>
      <c r="F16" s="3">
        <f t="shared" si="7"/>
        <v>0</v>
      </c>
      <c r="G16" s="3">
        <v>136.09755999999999</v>
      </c>
      <c r="H16" s="3">
        <v>137.48296999999999</v>
      </c>
      <c r="I16" s="3">
        <v>105</v>
      </c>
      <c r="J16" s="3">
        <f t="shared" si="8"/>
        <v>378.58052999999995</v>
      </c>
      <c r="K16" s="3">
        <v>100</v>
      </c>
      <c r="L16" s="3">
        <v>110</v>
      </c>
      <c r="M16" s="3">
        <v>115</v>
      </c>
      <c r="N16" s="3">
        <f t="shared" si="9"/>
        <v>325</v>
      </c>
      <c r="O16" s="3">
        <v>100</v>
      </c>
      <c r="P16" s="3">
        <v>87.517030000000005</v>
      </c>
      <c r="Q16" s="3">
        <v>108.90244000000007</v>
      </c>
      <c r="R16" s="3">
        <f t="shared" si="10"/>
        <v>296.41947000000005</v>
      </c>
      <c r="S16" s="3">
        <f t="shared" si="11"/>
        <v>0</v>
      </c>
      <c r="T16" s="3">
        <f t="shared" si="12"/>
        <v>378.58052999999995</v>
      </c>
      <c r="U16" s="3">
        <f t="shared" si="13"/>
        <v>703.58052999999995</v>
      </c>
      <c r="V16" s="3">
        <f t="shared" si="14"/>
        <v>1000</v>
      </c>
      <c r="W16" s="3">
        <f t="shared" si="15"/>
        <v>1000</v>
      </c>
      <c r="X16" s="3">
        <v>0</v>
      </c>
      <c r="Y16" s="3">
        <v>0</v>
      </c>
      <c r="Z16" s="3">
        <v>0</v>
      </c>
      <c r="AA16" s="3">
        <f t="shared" si="16"/>
        <v>0</v>
      </c>
      <c r="AB16" s="3">
        <v>136.09755999999999</v>
      </c>
      <c r="AC16" s="3">
        <v>137.48296999999999</v>
      </c>
      <c r="AD16" s="3">
        <v>320.82074999999986</v>
      </c>
      <c r="AE16" s="3">
        <f t="shared" si="17"/>
        <v>594.40127999999982</v>
      </c>
      <c r="AF16" s="3">
        <v>0</v>
      </c>
      <c r="AG16" s="3">
        <v>0</v>
      </c>
      <c r="AH16" s="3">
        <v>0</v>
      </c>
      <c r="AI16" s="3">
        <f t="shared" si="18"/>
        <v>0</v>
      </c>
      <c r="AJ16" s="3">
        <v>0</v>
      </c>
      <c r="AK16" s="3">
        <v>0</v>
      </c>
      <c r="AL16" s="3">
        <v>0</v>
      </c>
      <c r="AM16" s="3">
        <f t="shared" si="19"/>
        <v>0</v>
      </c>
      <c r="AN16" s="3">
        <f t="shared" si="20"/>
        <v>0</v>
      </c>
      <c r="AO16" s="3">
        <f t="shared" si="21"/>
        <v>594.40127999999982</v>
      </c>
      <c r="AP16" s="3">
        <f t="shared" si="22"/>
        <v>594.40127999999982</v>
      </c>
      <c r="AQ16" s="3">
        <f t="shared" si="23"/>
        <v>594.40127999999982</v>
      </c>
      <c r="AR16" s="3">
        <f t="shared" si="24"/>
        <v>594.40127999999982</v>
      </c>
      <c r="AS16" s="5">
        <f t="shared" si="5"/>
        <v>157.00788416139622</v>
      </c>
      <c r="AT16" s="5">
        <f t="shared" si="3"/>
        <v>59.44012799999998</v>
      </c>
    </row>
    <row r="17" spans="1:46" ht="30" hidden="1" customHeight="1" outlineLevel="2">
      <c r="A17" s="9" t="s">
        <v>87</v>
      </c>
      <c r="B17" s="3">
        <v>500</v>
      </c>
      <c r="C17" s="3">
        <v>0</v>
      </c>
      <c r="D17" s="3">
        <v>0</v>
      </c>
      <c r="E17" s="3">
        <v>0</v>
      </c>
      <c r="F17" s="3">
        <f t="shared" si="7"/>
        <v>0</v>
      </c>
      <c r="G17" s="3">
        <v>0</v>
      </c>
      <c r="H17" s="3">
        <v>17.840070000000001</v>
      </c>
      <c r="I17" s="3">
        <v>50</v>
      </c>
      <c r="J17" s="3">
        <f t="shared" si="8"/>
        <v>67.840069999999997</v>
      </c>
      <c r="K17" s="3">
        <v>50</v>
      </c>
      <c r="L17" s="3">
        <v>85</v>
      </c>
      <c r="M17" s="3">
        <v>110</v>
      </c>
      <c r="N17" s="3">
        <f t="shared" si="9"/>
        <v>245</v>
      </c>
      <c r="O17" s="3">
        <v>85</v>
      </c>
      <c r="P17" s="3">
        <v>60</v>
      </c>
      <c r="Q17" s="3">
        <v>42.159930000000031</v>
      </c>
      <c r="R17" s="3">
        <f t="shared" si="10"/>
        <v>187.15993000000003</v>
      </c>
      <c r="S17" s="3">
        <f t="shared" si="11"/>
        <v>0</v>
      </c>
      <c r="T17" s="3">
        <f t="shared" si="12"/>
        <v>67.840069999999997</v>
      </c>
      <c r="U17" s="3">
        <f t="shared" si="13"/>
        <v>312.84006999999997</v>
      </c>
      <c r="V17" s="3">
        <f t="shared" si="14"/>
        <v>500</v>
      </c>
      <c r="W17" s="3">
        <f t="shared" si="15"/>
        <v>500</v>
      </c>
      <c r="X17" s="3">
        <v>0</v>
      </c>
      <c r="Y17" s="3">
        <v>0</v>
      </c>
      <c r="Z17" s="3">
        <v>0</v>
      </c>
      <c r="AA17" s="3">
        <f t="shared" si="16"/>
        <v>0</v>
      </c>
      <c r="AB17" s="3">
        <v>0</v>
      </c>
      <c r="AC17" s="3">
        <v>17.840070000000001</v>
      </c>
      <c r="AD17" s="3">
        <v>1.686E-2</v>
      </c>
      <c r="AE17" s="3">
        <f t="shared" si="17"/>
        <v>17.856930000000002</v>
      </c>
      <c r="AF17" s="3">
        <v>0</v>
      </c>
      <c r="AG17" s="3">
        <v>0</v>
      </c>
      <c r="AH17" s="3">
        <v>0</v>
      </c>
      <c r="AI17" s="3">
        <f t="shared" si="18"/>
        <v>0</v>
      </c>
      <c r="AJ17" s="3">
        <v>0</v>
      </c>
      <c r="AK17" s="3">
        <v>0</v>
      </c>
      <c r="AL17" s="3">
        <v>0</v>
      </c>
      <c r="AM17" s="3">
        <f t="shared" si="19"/>
        <v>0</v>
      </c>
      <c r="AN17" s="3">
        <f t="shared" si="20"/>
        <v>0</v>
      </c>
      <c r="AO17" s="3">
        <f t="shared" si="21"/>
        <v>17.856930000000002</v>
      </c>
      <c r="AP17" s="3">
        <f t="shared" si="22"/>
        <v>17.856930000000002</v>
      </c>
      <c r="AQ17" s="3">
        <f t="shared" si="23"/>
        <v>17.856930000000002</v>
      </c>
      <c r="AR17" s="3">
        <f t="shared" si="24"/>
        <v>17.856930000000002</v>
      </c>
      <c r="AS17" s="5">
        <f t="shared" si="5"/>
        <v>26.322098429438533</v>
      </c>
      <c r="AT17" s="5">
        <f t="shared" si="3"/>
        <v>3.5713860000000008</v>
      </c>
    </row>
    <row r="18" spans="1:46" ht="30" hidden="1" customHeight="1" outlineLevel="2">
      <c r="A18" s="9" t="s">
        <v>116</v>
      </c>
      <c r="B18" s="3">
        <v>370</v>
      </c>
      <c r="C18" s="3">
        <v>0</v>
      </c>
      <c r="D18" s="3">
        <v>0</v>
      </c>
      <c r="E18" s="3">
        <v>0</v>
      </c>
      <c r="F18" s="3">
        <f t="shared" si="7"/>
        <v>0</v>
      </c>
      <c r="G18" s="3">
        <v>0</v>
      </c>
      <c r="H18" s="3">
        <v>0</v>
      </c>
      <c r="I18" s="3">
        <v>0</v>
      </c>
      <c r="J18" s="3">
        <f t="shared" si="8"/>
        <v>0</v>
      </c>
      <c r="K18" s="3">
        <v>0</v>
      </c>
      <c r="L18" s="3">
        <v>0</v>
      </c>
      <c r="M18" s="3">
        <v>40</v>
      </c>
      <c r="N18" s="3">
        <f t="shared" si="9"/>
        <v>40</v>
      </c>
      <c r="O18" s="3">
        <v>20</v>
      </c>
      <c r="P18" s="3">
        <v>20</v>
      </c>
      <c r="Q18" s="3">
        <v>20</v>
      </c>
      <c r="R18" s="3">
        <f t="shared" si="10"/>
        <v>60</v>
      </c>
      <c r="S18" s="3">
        <f t="shared" si="11"/>
        <v>0</v>
      </c>
      <c r="T18" s="3">
        <f t="shared" si="12"/>
        <v>0</v>
      </c>
      <c r="U18" s="3">
        <f t="shared" si="13"/>
        <v>40</v>
      </c>
      <c r="V18" s="3">
        <f t="shared" si="14"/>
        <v>100</v>
      </c>
      <c r="W18" s="3">
        <f t="shared" si="15"/>
        <v>100</v>
      </c>
      <c r="X18" s="3">
        <v>0</v>
      </c>
      <c r="Y18" s="3">
        <v>0</v>
      </c>
      <c r="Z18" s="3">
        <v>0</v>
      </c>
      <c r="AA18" s="3">
        <f t="shared" si="16"/>
        <v>0</v>
      </c>
      <c r="AB18" s="3">
        <v>0</v>
      </c>
      <c r="AC18" s="3">
        <v>0</v>
      </c>
      <c r="AD18" s="3">
        <v>0</v>
      </c>
      <c r="AE18" s="3">
        <f t="shared" si="17"/>
        <v>0</v>
      </c>
      <c r="AF18" s="3">
        <v>0</v>
      </c>
      <c r="AG18" s="3">
        <v>0</v>
      </c>
      <c r="AH18" s="3">
        <v>0</v>
      </c>
      <c r="AI18" s="3">
        <f t="shared" si="18"/>
        <v>0</v>
      </c>
      <c r="AJ18" s="3">
        <v>0</v>
      </c>
      <c r="AK18" s="3">
        <v>0</v>
      </c>
      <c r="AL18" s="3">
        <v>0</v>
      </c>
      <c r="AM18" s="3">
        <f t="shared" si="19"/>
        <v>0</v>
      </c>
      <c r="AN18" s="3">
        <f t="shared" si="20"/>
        <v>0</v>
      </c>
      <c r="AO18" s="3">
        <f t="shared" si="21"/>
        <v>0</v>
      </c>
      <c r="AP18" s="3">
        <f t="shared" si="22"/>
        <v>0</v>
      </c>
      <c r="AQ18" s="3">
        <f t="shared" si="23"/>
        <v>0</v>
      </c>
      <c r="AR18" s="3">
        <f t="shared" si="24"/>
        <v>0</v>
      </c>
      <c r="AS18" s="5">
        <f t="shared" si="5"/>
        <v>0</v>
      </c>
      <c r="AT18" s="5">
        <f t="shared" si="3"/>
        <v>0</v>
      </c>
    </row>
    <row r="19" spans="1:46" ht="30" customHeight="1" outlineLevel="1" collapsed="1">
      <c r="A19" s="8" t="s">
        <v>6</v>
      </c>
      <c r="B19" s="2">
        <f t="shared" ref="B19:AR19" si="25">SUM(B20:B22)</f>
        <v>1186</v>
      </c>
      <c r="C19" s="2">
        <f t="shared" si="25"/>
        <v>0</v>
      </c>
      <c r="D19" s="2">
        <f t="shared" si="25"/>
        <v>0</v>
      </c>
      <c r="E19" s="2">
        <f t="shared" si="25"/>
        <v>0</v>
      </c>
      <c r="F19" s="2">
        <f t="shared" si="25"/>
        <v>0</v>
      </c>
      <c r="G19" s="2">
        <f t="shared" si="25"/>
        <v>9.477389999999998</v>
      </c>
      <c r="H19" s="2">
        <f t="shared" si="25"/>
        <v>7.4069900000000004</v>
      </c>
      <c r="I19" s="2">
        <f t="shared" si="25"/>
        <v>20</v>
      </c>
      <c r="J19" s="2">
        <f t="shared" si="25"/>
        <v>36.88438</v>
      </c>
      <c r="K19" s="2">
        <f t="shared" si="25"/>
        <v>20</v>
      </c>
      <c r="L19" s="2">
        <f t="shared" si="25"/>
        <v>40</v>
      </c>
      <c r="M19" s="2">
        <f t="shared" si="25"/>
        <v>150.52260999999999</v>
      </c>
      <c r="N19" s="2">
        <f t="shared" si="25"/>
        <v>210.52260999999999</v>
      </c>
      <c r="O19" s="2">
        <f t="shared" si="25"/>
        <v>20</v>
      </c>
      <c r="P19" s="2">
        <f t="shared" si="25"/>
        <v>20</v>
      </c>
      <c r="Q19" s="2">
        <f t="shared" si="25"/>
        <v>20</v>
      </c>
      <c r="R19" s="2">
        <f t="shared" si="25"/>
        <v>60</v>
      </c>
      <c r="S19" s="2">
        <f t="shared" si="25"/>
        <v>0</v>
      </c>
      <c r="T19" s="2">
        <f t="shared" si="25"/>
        <v>36.88438</v>
      </c>
      <c r="U19" s="2">
        <f t="shared" si="25"/>
        <v>247.40699000000001</v>
      </c>
      <c r="V19" s="2">
        <f t="shared" si="25"/>
        <v>307.40699000000001</v>
      </c>
      <c r="W19" s="2">
        <f t="shared" si="25"/>
        <v>307.40699000000001</v>
      </c>
      <c r="X19" s="2">
        <f t="shared" si="25"/>
        <v>0</v>
      </c>
      <c r="Y19" s="2">
        <f t="shared" si="25"/>
        <v>0</v>
      </c>
      <c r="Z19" s="2">
        <f t="shared" si="25"/>
        <v>0</v>
      </c>
      <c r="AA19" s="2">
        <f t="shared" si="25"/>
        <v>0</v>
      </c>
      <c r="AB19" s="2">
        <f t="shared" si="25"/>
        <v>9.477389999999998</v>
      </c>
      <c r="AC19" s="2">
        <f t="shared" si="25"/>
        <v>7.4069900000000004</v>
      </c>
      <c r="AD19" s="2">
        <f t="shared" si="25"/>
        <v>0</v>
      </c>
      <c r="AE19" s="2">
        <f t="shared" si="25"/>
        <v>16.88438</v>
      </c>
      <c r="AF19" s="2">
        <f t="shared" si="25"/>
        <v>0</v>
      </c>
      <c r="AG19" s="2">
        <f t="shared" si="25"/>
        <v>0</v>
      </c>
      <c r="AH19" s="2">
        <f t="shared" si="25"/>
        <v>0</v>
      </c>
      <c r="AI19" s="2">
        <f t="shared" si="25"/>
        <v>0</v>
      </c>
      <c r="AJ19" s="2">
        <f t="shared" si="25"/>
        <v>0</v>
      </c>
      <c r="AK19" s="2">
        <f t="shared" si="25"/>
        <v>0</v>
      </c>
      <c r="AL19" s="2">
        <f t="shared" si="25"/>
        <v>0</v>
      </c>
      <c r="AM19" s="2">
        <f t="shared" si="25"/>
        <v>0</v>
      </c>
      <c r="AN19" s="2">
        <f t="shared" si="25"/>
        <v>0</v>
      </c>
      <c r="AO19" s="2">
        <f t="shared" si="25"/>
        <v>16.88438</v>
      </c>
      <c r="AP19" s="2">
        <f t="shared" si="25"/>
        <v>16.88438</v>
      </c>
      <c r="AQ19" s="2">
        <f t="shared" si="25"/>
        <v>16.88438</v>
      </c>
      <c r="AR19" s="2">
        <f t="shared" si="25"/>
        <v>16.88438</v>
      </c>
      <c r="AS19" s="4">
        <f t="shared" si="5"/>
        <v>45.776504851104995</v>
      </c>
      <c r="AT19" s="4">
        <f t="shared" si="3"/>
        <v>5.4925166145376201</v>
      </c>
    </row>
    <row r="20" spans="1:46" ht="30" hidden="1" customHeight="1" outlineLevel="2">
      <c r="A20" s="9" t="s">
        <v>88</v>
      </c>
      <c r="B20" s="3">
        <v>649</v>
      </c>
      <c r="C20" s="3">
        <v>0</v>
      </c>
      <c r="D20" s="3">
        <v>0</v>
      </c>
      <c r="E20" s="3">
        <v>0</v>
      </c>
      <c r="F20" s="3">
        <f>SUM(C20:E20)</f>
        <v>0</v>
      </c>
      <c r="G20" s="3">
        <v>0</v>
      </c>
      <c r="H20" s="3">
        <v>0</v>
      </c>
      <c r="I20" s="3">
        <v>0</v>
      </c>
      <c r="J20" s="3">
        <f>SUM(G20:I20)</f>
        <v>0</v>
      </c>
      <c r="K20" s="3">
        <v>0</v>
      </c>
      <c r="L20" s="3">
        <v>20</v>
      </c>
      <c r="M20" s="3">
        <v>20</v>
      </c>
      <c r="N20" s="3">
        <f>SUM(K20:M20)</f>
        <v>40</v>
      </c>
      <c r="O20" s="3">
        <v>20</v>
      </c>
      <c r="P20" s="3">
        <v>20</v>
      </c>
      <c r="Q20" s="3">
        <v>20</v>
      </c>
      <c r="R20" s="3">
        <f>SUM(O20:Q20)</f>
        <v>60</v>
      </c>
      <c r="S20" s="3">
        <f>+F20</f>
        <v>0</v>
      </c>
      <c r="T20" s="3">
        <f>+S20+J20</f>
        <v>0</v>
      </c>
      <c r="U20" s="3">
        <f>+T20+N20</f>
        <v>40</v>
      </c>
      <c r="V20" s="3">
        <f>+U20+R20</f>
        <v>100</v>
      </c>
      <c r="W20" s="3">
        <f t="shared" ref="W20:W22" si="26">+V20</f>
        <v>100</v>
      </c>
      <c r="X20" s="3">
        <v>0</v>
      </c>
      <c r="Y20" s="3">
        <v>0</v>
      </c>
      <c r="Z20" s="3">
        <v>0</v>
      </c>
      <c r="AA20" s="3">
        <f>SUM(X20:Z20)</f>
        <v>0</v>
      </c>
      <c r="AB20" s="3">
        <v>0</v>
      </c>
      <c r="AC20" s="3">
        <v>0</v>
      </c>
      <c r="AD20" s="3">
        <v>0</v>
      </c>
      <c r="AE20" s="3">
        <f>SUM(AB20:AD20)</f>
        <v>0</v>
      </c>
      <c r="AF20" s="3">
        <v>0</v>
      </c>
      <c r="AG20" s="3">
        <v>0</v>
      </c>
      <c r="AH20" s="3">
        <v>0</v>
      </c>
      <c r="AI20" s="3">
        <f>SUM(AF20:AH20)</f>
        <v>0</v>
      </c>
      <c r="AJ20" s="3">
        <v>0</v>
      </c>
      <c r="AK20" s="3">
        <v>0</v>
      </c>
      <c r="AL20" s="3">
        <v>0</v>
      </c>
      <c r="AM20" s="3">
        <f>SUM(AJ20:AL20)</f>
        <v>0</v>
      </c>
      <c r="AN20" s="3">
        <f>+AA20</f>
        <v>0</v>
      </c>
      <c r="AO20" s="3">
        <f>+AN20+AE20</f>
        <v>0</v>
      </c>
      <c r="AP20" s="3">
        <f>+AO20+AI20</f>
        <v>0</v>
      </c>
      <c r="AQ20" s="3">
        <f>+AP20+AM20</f>
        <v>0</v>
      </c>
      <c r="AR20" s="3">
        <f>+AQ20</f>
        <v>0</v>
      </c>
      <c r="AS20" s="5">
        <f t="shared" si="5"/>
        <v>0</v>
      </c>
      <c r="AT20" s="5">
        <f t="shared" si="3"/>
        <v>0</v>
      </c>
    </row>
    <row r="21" spans="1:46" ht="30" hidden="1" customHeight="1" outlineLevel="2">
      <c r="A21" s="9" t="s">
        <v>89</v>
      </c>
      <c r="B21" s="3">
        <v>100</v>
      </c>
      <c r="C21" s="3">
        <v>0</v>
      </c>
      <c r="D21" s="3">
        <v>0</v>
      </c>
      <c r="E21" s="3">
        <v>0</v>
      </c>
      <c r="F21" s="3">
        <f>SUM(C21:E21)</f>
        <v>0</v>
      </c>
      <c r="G21" s="3">
        <v>9.477389999999998</v>
      </c>
      <c r="H21" s="3">
        <v>0</v>
      </c>
      <c r="I21" s="3">
        <v>20</v>
      </c>
      <c r="J21" s="3">
        <f>SUM(G21:I21)</f>
        <v>29.47739</v>
      </c>
      <c r="K21" s="3">
        <v>20</v>
      </c>
      <c r="L21" s="3">
        <v>20</v>
      </c>
      <c r="M21" s="3">
        <v>30.52261</v>
      </c>
      <c r="N21" s="3">
        <f>SUM(K21:M21)</f>
        <v>70.52261</v>
      </c>
      <c r="O21" s="3">
        <v>0</v>
      </c>
      <c r="P21" s="3">
        <v>0</v>
      </c>
      <c r="Q21" s="3">
        <v>0</v>
      </c>
      <c r="R21" s="3">
        <f>SUM(O21:Q21)</f>
        <v>0</v>
      </c>
      <c r="S21" s="3">
        <f>+F21</f>
        <v>0</v>
      </c>
      <c r="T21" s="3">
        <f>+S21+J21</f>
        <v>29.47739</v>
      </c>
      <c r="U21" s="3">
        <f>+T21+N21</f>
        <v>100</v>
      </c>
      <c r="V21" s="3">
        <f>+U21+R21</f>
        <v>100</v>
      </c>
      <c r="W21" s="3">
        <f t="shared" si="26"/>
        <v>100</v>
      </c>
      <c r="X21" s="3">
        <v>0</v>
      </c>
      <c r="Y21" s="3">
        <v>0</v>
      </c>
      <c r="Z21" s="3">
        <v>0</v>
      </c>
      <c r="AA21" s="3">
        <f>SUM(X21:Z21)</f>
        <v>0</v>
      </c>
      <c r="AB21" s="3">
        <v>9.477389999999998</v>
      </c>
      <c r="AC21" s="3">
        <v>0</v>
      </c>
      <c r="AD21" s="3">
        <v>0</v>
      </c>
      <c r="AE21" s="3">
        <f>SUM(AB21:AD21)</f>
        <v>9.477389999999998</v>
      </c>
      <c r="AF21" s="3">
        <v>0</v>
      </c>
      <c r="AG21" s="3">
        <v>0</v>
      </c>
      <c r="AH21" s="3">
        <v>0</v>
      </c>
      <c r="AI21" s="3">
        <f>SUM(AF21:AH21)</f>
        <v>0</v>
      </c>
      <c r="AJ21" s="3">
        <v>0</v>
      </c>
      <c r="AK21" s="3">
        <v>0</v>
      </c>
      <c r="AL21" s="3">
        <v>0</v>
      </c>
      <c r="AM21" s="3">
        <f>SUM(AJ21:AL21)</f>
        <v>0</v>
      </c>
      <c r="AN21" s="3">
        <f>+AA21</f>
        <v>0</v>
      </c>
      <c r="AO21" s="3">
        <f>+AN21+AE21</f>
        <v>9.477389999999998</v>
      </c>
      <c r="AP21" s="3">
        <f>+AO21+AI21</f>
        <v>9.477389999999998</v>
      </c>
      <c r="AQ21" s="3">
        <f>+AP21+AM21</f>
        <v>9.477389999999998</v>
      </c>
      <c r="AR21" s="3">
        <f>+AQ21</f>
        <v>9.477389999999998</v>
      </c>
      <c r="AS21" s="5">
        <f t="shared" si="5"/>
        <v>32.151387894247073</v>
      </c>
      <c r="AT21" s="5">
        <f t="shared" si="3"/>
        <v>9.477389999999998</v>
      </c>
    </row>
    <row r="22" spans="1:46" ht="30" hidden="1" customHeight="1" outlineLevel="2">
      <c r="A22" s="9" t="s">
        <v>90</v>
      </c>
      <c r="B22" s="3">
        <v>437</v>
      </c>
      <c r="C22" s="3">
        <v>0</v>
      </c>
      <c r="D22" s="3">
        <v>0</v>
      </c>
      <c r="E22" s="3">
        <v>0</v>
      </c>
      <c r="F22" s="3">
        <f>SUM(C22:E22)</f>
        <v>0</v>
      </c>
      <c r="G22" s="3">
        <v>0</v>
      </c>
      <c r="H22" s="3">
        <v>7.4069900000000004</v>
      </c>
      <c r="I22" s="3">
        <v>0</v>
      </c>
      <c r="J22" s="3">
        <f>SUM(G22:I22)</f>
        <v>7.4069900000000004</v>
      </c>
      <c r="K22" s="3">
        <v>0</v>
      </c>
      <c r="L22" s="3">
        <v>0</v>
      </c>
      <c r="M22" s="3">
        <v>100</v>
      </c>
      <c r="N22" s="3">
        <f>SUM(K22:M22)</f>
        <v>100</v>
      </c>
      <c r="O22" s="3">
        <v>0</v>
      </c>
      <c r="P22" s="3">
        <v>0</v>
      </c>
      <c r="Q22" s="3">
        <v>0</v>
      </c>
      <c r="R22" s="3">
        <f>SUM(O22:Q22)</f>
        <v>0</v>
      </c>
      <c r="S22" s="3">
        <f>+F22</f>
        <v>0</v>
      </c>
      <c r="T22" s="3">
        <f>+S22+J22</f>
        <v>7.4069900000000004</v>
      </c>
      <c r="U22" s="3">
        <f>+T22+N22</f>
        <v>107.40699000000001</v>
      </c>
      <c r="V22" s="3">
        <f>+U22+R22</f>
        <v>107.40699000000001</v>
      </c>
      <c r="W22" s="3">
        <f t="shared" si="26"/>
        <v>107.40699000000001</v>
      </c>
      <c r="X22" s="3">
        <v>0</v>
      </c>
      <c r="Y22" s="3">
        <v>0</v>
      </c>
      <c r="Z22" s="3">
        <v>0</v>
      </c>
      <c r="AA22" s="3">
        <f>SUM(X22:Z22)</f>
        <v>0</v>
      </c>
      <c r="AB22" s="3">
        <v>0</v>
      </c>
      <c r="AC22" s="3">
        <v>7.4069900000000004</v>
      </c>
      <c r="AD22" s="3">
        <v>0</v>
      </c>
      <c r="AE22" s="3">
        <f>SUM(AB22:AD22)</f>
        <v>7.4069900000000004</v>
      </c>
      <c r="AF22" s="3">
        <v>0</v>
      </c>
      <c r="AG22" s="3">
        <v>0</v>
      </c>
      <c r="AH22" s="3">
        <v>0</v>
      </c>
      <c r="AI22" s="3">
        <f>SUM(AF22:AH22)</f>
        <v>0</v>
      </c>
      <c r="AJ22" s="3">
        <v>0</v>
      </c>
      <c r="AK22" s="3">
        <v>0</v>
      </c>
      <c r="AL22" s="3">
        <v>0</v>
      </c>
      <c r="AM22" s="3">
        <f>SUM(AJ22:AL22)</f>
        <v>0</v>
      </c>
      <c r="AN22" s="3">
        <f>+AA22</f>
        <v>0</v>
      </c>
      <c r="AO22" s="3">
        <f>+AN22+AE22</f>
        <v>7.4069900000000004</v>
      </c>
      <c r="AP22" s="3">
        <f>+AO22+AI22</f>
        <v>7.4069900000000004</v>
      </c>
      <c r="AQ22" s="3">
        <f>+AP22+AM22</f>
        <v>7.4069900000000004</v>
      </c>
      <c r="AR22" s="3">
        <f>+AQ22</f>
        <v>7.4069900000000004</v>
      </c>
      <c r="AS22" s="5">
        <f t="shared" si="5"/>
        <v>100</v>
      </c>
      <c r="AT22" s="5">
        <f t="shared" si="3"/>
        <v>6.8961899034690379</v>
      </c>
    </row>
    <row r="23" spans="1:46" ht="30" customHeight="1" outlineLevel="1" collapsed="1">
      <c r="A23" s="8" t="s">
        <v>7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4">
        <f t="shared" si="5"/>
        <v>0</v>
      </c>
      <c r="AT23" s="4">
        <f t="shared" si="3"/>
        <v>0</v>
      </c>
    </row>
    <row r="24" spans="1:46" ht="30" customHeight="1" outlineLevel="1">
      <c r="A24" s="8" t="s">
        <v>8</v>
      </c>
      <c r="B24" s="2">
        <f>+B25</f>
        <v>181</v>
      </c>
      <c r="C24" s="2">
        <f t="shared" ref="C24:AR24" si="27">+C25</f>
        <v>0</v>
      </c>
      <c r="D24" s="2">
        <f t="shared" si="27"/>
        <v>0</v>
      </c>
      <c r="E24" s="2">
        <f t="shared" si="27"/>
        <v>0</v>
      </c>
      <c r="F24" s="2">
        <f t="shared" si="27"/>
        <v>0</v>
      </c>
      <c r="G24" s="2">
        <f t="shared" si="27"/>
        <v>0</v>
      </c>
      <c r="H24" s="2">
        <f t="shared" si="27"/>
        <v>0</v>
      </c>
      <c r="I24" s="2">
        <f t="shared" si="27"/>
        <v>0</v>
      </c>
      <c r="J24" s="2">
        <f t="shared" si="27"/>
        <v>0</v>
      </c>
      <c r="K24" s="2">
        <f t="shared" si="27"/>
        <v>0</v>
      </c>
      <c r="L24" s="2">
        <f t="shared" si="27"/>
        <v>0</v>
      </c>
      <c r="M24" s="2">
        <f t="shared" si="27"/>
        <v>40</v>
      </c>
      <c r="N24" s="2">
        <f t="shared" si="27"/>
        <v>40</v>
      </c>
      <c r="O24" s="2">
        <f t="shared" si="27"/>
        <v>40</v>
      </c>
      <c r="P24" s="2">
        <f t="shared" si="27"/>
        <v>40</v>
      </c>
      <c r="Q24" s="2">
        <f t="shared" si="27"/>
        <v>40</v>
      </c>
      <c r="R24" s="2">
        <f t="shared" si="27"/>
        <v>120</v>
      </c>
      <c r="S24" s="2">
        <f t="shared" si="27"/>
        <v>0</v>
      </c>
      <c r="T24" s="2">
        <f t="shared" si="27"/>
        <v>0</v>
      </c>
      <c r="U24" s="2">
        <f t="shared" si="27"/>
        <v>40</v>
      </c>
      <c r="V24" s="2">
        <f t="shared" si="27"/>
        <v>160</v>
      </c>
      <c r="W24" s="2">
        <f t="shared" si="27"/>
        <v>160</v>
      </c>
      <c r="X24" s="2">
        <f t="shared" si="27"/>
        <v>0</v>
      </c>
      <c r="Y24" s="2">
        <f t="shared" si="27"/>
        <v>0</v>
      </c>
      <c r="Z24" s="2">
        <f t="shared" si="27"/>
        <v>0</v>
      </c>
      <c r="AA24" s="2">
        <f t="shared" si="27"/>
        <v>0</v>
      </c>
      <c r="AB24" s="2">
        <f t="shared" si="27"/>
        <v>0</v>
      </c>
      <c r="AC24" s="2">
        <f t="shared" si="27"/>
        <v>0</v>
      </c>
      <c r="AD24" s="2">
        <f t="shared" si="27"/>
        <v>0</v>
      </c>
      <c r="AE24" s="2">
        <f t="shared" si="27"/>
        <v>0</v>
      </c>
      <c r="AF24" s="2">
        <f t="shared" si="27"/>
        <v>0</v>
      </c>
      <c r="AG24" s="2">
        <f t="shared" si="27"/>
        <v>0</v>
      </c>
      <c r="AH24" s="2">
        <f t="shared" si="27"/>
        <v>0</v>
      </c>
      <c r="AI24" s="2">
        <f t="shared" si="27"/>
        <v>0</v>
      </c>
      <c r="AJ24" s="2">
        <f t="shared" si="27"/>
        <v>0</v>
      </c>
      <c r="AK24" s="2">
        <f t="shared" si="27"/>
        <v>0</v>
      </c>
      <c r="AL24" s="2">
        <f t="shared" si="27"/>
        <v>0</v>
      </c>
      <c r="AM24" s="2">
        <f t="shared" si="27"/>
        <v>0</v>
      </c>
      <c r="AN24" s="2">
        <f t="shared" si="27"/>
        <v>0</v>
      </c>
      <c r="AO24" s="2">
        <f t="shared" si="27"/>
        <v>0</v>
      </c>
      <c r="AP24" s="2">
        <f t="shared" si="27"/>
        <v>0</v>
      </c>
      <c r="AQ24" s="2">
        <f t="shared" si="27"/>
        <v>0</v>
      </c>
      <c r="AR24" s="2">
        <f t="shared" si="27"/>
        <v>0</v>
      </c>
      <c r="AS24" s="4">
        <f t="shared" si="5"/>
        <v>0</v>
      </c>
      <c r="AT24" s="4">
        <f t="shared" si="3"/>
        <v>0</v>
      </c>
    </row>
    <row r="25" spans="1:46" ht="30" hidden="1" customHeight="1" outlineLevel="2">
      <c r="A25" s="9" t="s">
        <v>91</v>
      </c>
      <c r="B25" s="3">
        <v>181</v>
      </c>
      <c r="C25" s="3">
        <v>0</v>
      </c>
      <c r="D25" s="3">
        <v>0</v>
      </c>
      <c r="E25" s="3">
        <v>0</v>
      </c>
      <c r="F25" s="3">
        <f>SUM(C25:E25)</f>
        <v>0</v>
      </c>
      <c r="G25" s="3">
        <v>0</v>
      </c>
      <c r="H25" s="3">
        <v>0</v>
      </c>
      <c r="I25" s="3">
        <v>0</v>
      </c>
      <c r="J25" s="3">
        <f>SUM(G25:I25)</f>
        <v>0</v>
      </c>
      <c r="K25" s="3">
        <v>0</v>
      </c>
      <c r="L25" s="3">
        <v>0</v>
      </c>
      <c r="M25" s="3">
        <v>40</v>
      </c>
      <c r="N25" s="3">
        <f>SUM(K25:M25)</f>
        <v>40</v>
      </c>
      <c r="O25" s="3">
        <v>40</v>
      </c>
      <c r="P25" s="3">
        <v>40</v>
      </c>
      <c r="Q25" s="3">
        <v>40</v>
      </c>
      <c r="R25" s="3">
        <f>SUM(O25:Q25)</f>
        <v>120</v>
      </c>
      <c r="S25" s="3">
        <f>+F25</f>
        <v>0</v>
      </c>
      <c r="T25" s="3">
        <f>+S25+J25</f>
        <v>0</v>
      </c>
      <c r="U25" s="3">
        <f>+T25+N25</f>
        <v>40</v>
      </c>
      <c r="V25" s="3">
        <f>+U25+R25</f>
        <v>160</v>
      </c>
      <c r="W25" s="3">
        <f t="shared" ref="W25" si="28">+V25</f>
        <v>160</v>
      </c>
      <c r="X25" s="3">
        <v>0</v>
      </c>
      <c r="Y25" s="3">
        <v>0</v>
      </c>
      <c r="Z25" s="3">
        <v>0</v>
      </c>
      <c r="AA25" s="3">
        <f>SUM(X25:Z25)</f>
        <v>0</v>
      </c>
      <c r="AB25" s="3">
        <v>0</v>
      </c>
      <c r="AC25" s="3">
        <v>0</v>
      </c>
      <c r="AD25" s="3">
        <v>0</v>
      </c>
      <c r="AE25" s="3">
        <f>SUM(AB25:AD25)</f>
        <v>0</v>
      </c>
      <c r="AF25" s="3">
        <v>0</v>
      </c>
      <c r="AG25" s="3">
        <v>0</v>
      </c>
      <c r="AH25" s="3">
        <v>0</v>
      </c>
      <c r="AI25" s="3">
        <f>SUM(AF25:AH25)</f>
        <v>0</v>
      </c>
      <c r="AJ25" s="3">
        <v>0</v>
      </c>
      <c r="AK25" s="3">
        <v>0</v>
      </c>
      <c r="AL25" s="3">
        <v>0</v>
      </c>
      <c r="AM25" s="3">
        <f>SUM(AJ25:AL25)</f>
        <v>0</v>
      </c>
      <c r="AN25" s="3">
        <f>+AA25</f>
        <v>0</v>
      </c>
      <c r="AO25" s="3">
        <f>+AN25+AE25</f>
        <v>0</v>
      </c>
      <c r="AP25" s="3">
        <f>+AO25+AI25</f>
        <v>0</v>
      </c>
      <c r="AQ25" s="3">
        <f>+AP25+AM25</f>
        <v>0</v>
      </c>
      <c r="AR25" s="3">
        <f>+AQ25</f>
        <v>0</v>
      </c>
      <c r="AS25" s="5">
        <f t="shared" si="5"/>
        <v>0</v>
      </c>
      <c r="AT25" s="5">
        <f t="shared" si="3"/>
        <v>0</v>
      </c>
    </row>
    <row r="26" spans="1:46" ht="30" customHeight="1" outlineLevel="1" collapsed="1">
      <c r="A26" s="8" t="s">
        <v>9</v>
      </c>
      <c r="B26" s="2">
        <f>+B27</f>
        <v>450</v>
      </c>
      <c r="C26" s="2">
        <f t="shared" ref="C26:AR26" si="29">+C27</f>
        <v>0</v>
      </c>
      <c r="D26" s="2">
        <f t="shared" si="29"/>
        <v>0</v>
      </c>
      <c r="E26" s="2">
        <f t="shared" si="29"/>
        <v>0</v>
      </c>
      <c r="F26" s="2">
        <f t="shared" si="29"/>
        <v>0</v>
      </c>
      <c r="G26" s="2">
        <f t="shared" si="29"/>
        <v>0</v>
      </c>
      <c r="H26" s="2">
        <f t="shared" si="29"/>
        <v>0</v>
      </c>
      <c r="I26" s="2">
        <f t="shared" si="29"/>
        <v>0</v>
      </c>
      <c r="J26" s="2">
        <f t="shared" si="29"/>
        <v>0</v>
      </c>
      <c r="K26" s="2">
        <f t="shared" si="29"/>
        <v>0</v>
      </c>
      <c r="L26" s="2">
        <f t="shared" si="29"/>
        <v>0</v>
      </c>
      <c r="M26" s="2">
        <f t="shared" si="29"/>
        <v>0</v>
      </c>
      <c r="N26" s="2">
        <f t="shared" si="29"/>
        <v>0</v>
      </c>
      <c r="O26" s="2">
        <f t="shared" si="29"/>
        <v>80</v>
      </c>
      <c r="P26" s="2">
        <f t="shared" si="29"/>
        <v>70</v>
      </c>
      <c r="Q26" s="2">
        <f t="shared" si="29"/>
        <v>70</v>
      </c>
      <c r="R26" s="2">
        <f t="shared" si="29"/>
        <v>220</v>
      </c>
      <c r="S26" s="2">
        <f t="shared" si="29"/>
        <v>0</v>
      </c>
      <c r="T26" s="2">
        <f t="shared" si="29"/>
        <v>0</v>
      </c>
      <c r="U26" s="2">
        <f t="shared" si="29"/>
        <v>0</v>
      </c>
      <c r="V26" s="2">
        <f t="shared" si="29"/>
        <v>220</v>
      </c>
      <c r="W26" s="2">
        <f t="shared" si="29"/>
        <v>220</v>
      </c>
      <c r="X26" s="2">
        <f t="shared" si="29"/>
        <v>0</v>
      </c>
      <c r="Y26" s="2">
        <f t="shared" si="29"/>
        <v>0</v>
      </c>
      <c r="Z26" s="2">
        <f t="shared" si="29"/>
        <v>0</v>
      </c>
      <c r="AA26" s="2">
        <f t="shared" si="29"/>
        <v>0</v>
      </c>
      <c r="AB26" s="2">
        <f t="shared" si="29"/>
        <v>0</v>
      </c>
      <c r="AC26" s="2">
        <f t="shared" si="29"/>
        <v>0</v>
      </c>
      <c r="AD26" s="2">
        <f t="shared" si="29"/>
        <v>28.31634</v>
      </c>
      <c r="AE26" s="2">
        <f t="shared" si="29"/>
        <v>28.31634</v>
      </c>
      <c r="AF26" s="2">
        <f t="shared" si="29"/>
        <v>0</v>
      </c>
      <c r="AG26" s="2">
        <f t="shared" si="29"/>
        <v>0</v>
      </c>
      <c r="AH26" s="2">
        <f t="shared" si="29"/>
        <v>0</v>
      </c>
      <c r="AI26" s="2">
        <f t="shared" si="29"/>
        <v>0</v>
      </c>
      <c r="AJ26" s="2">
        <f t="shared" si="29"/>
        <v>0</v>
      </c>
      <c r="AK26" s="2">
        <f t="shared" si="29"/>
        <v>0</v>
      </c>
      <c r="AL26" s="2">
        <f t="shared" si="29"/>
        <v>0</v>
      </c>
      <c r="AM26" s="2">
        <f t="shared" si="29"/>
        <v>0</v>
      </c>
      <c r="AN26" s="2">
        <f t="shared" si="29"/>
        <v>0</v>
      </c>
      <c r="AO26" s="2">
        <f t="shared" si="29"/>
        <v>28.31634</v>
      </c>
      <c r="AP26" s="2">
        <f t="shared" si="29"/>
        <v>28.31634</v>
      </c>
      <c r="AQ26" s="2">
        <f t="shared" si="29"/>
        <v>28.31634</v>
      </c>
      <c r="AR26" s="2">
        <f t="shared" si="29"/>
        <v>28.31634</v>
      </c>
      <c r="AS26" s="4">
        <f t="shared" si="5"/>
        <v>0</v>
      </c>
      <c r="AT26" s="4">
        <f t="shared" si="3"/>
        <v>12.871063636363637</v>
      </c>
    </row>
    <row r="27" spans="1:46" ht="30" hidden="1" customHeight="1" outlineLevel="2">
      <c r="A27" s="9" t="s">
        <v>117</v>
      </c>
      <c r="B27" s="3">
        <v>450</v>
      </c>
      <c r="C27" s="3">
        <v>0</v>
      </c>
      <c r="D27" s="3">
        <v>0</v>
      </c>
      <c r="E27" s="3">
        <v>0</v>
      </c>
      <c r="F27" s="3">
        <f>SUM(C27:E27)</f>
        <v>0</v>
      </c>
      <c r="G27" s="3">
        <v>0</v>
      </c>
      <c r="H27" s="3">
        <v>0</v>
      </c>
      <c r="I27" s="3">
        <v>0</v>
      </c>
      <c r="J27" s="3">
        <f>SUM(G27:I27)</f>
        <v>0</v>
      </c>
      <c r="K27" s="3">
        <v>0</v>
      </c>
      <c r="L27" s="3">
        <v>0</v>
      </c>
      <c r="M27" s="3">
        <v>0</v>
      </c>
      <c r="N27" s="3">
        <f>SUM(K27:M27)</f>
        <v>0</v>
      </c>
      <c r="O27" s="3">
        <v>80</v>
      </c>
      <c r="P27" s="3">
        <v>70</v>
      </c>
      <c r="Q27" s="3">
        <v>70</v>
      </c>
      <c r="R27" s="3">
        <f>SUM(O27:Q27)</f>
        <v>220</v>
      </c>
      <c r="S27" s="3">
        <f>+F27</f>
        <v>0</v>
      </c>
      <c r="T27" s="3">
        <f>+S27+J27</f>
        <v>0</v>
      </c>
      <c r="U27" s="3">
        <f>+T27+N27</f>
        <v>0</v>
      </c>
      <c r="V27" s="3">
        <f>+U27+R27</f>
        <v>220</v>
      </c>
      <c r="W27" s="3">
        <f t="shared" ref="W27" si="30">+V27</f>
        <v>220</v>
      </c>
      <c r="X27" s="3">
        <v>0</v>
      </c>
      <c r="Y27" s="3">
        <v>0</v>
      </c>
      <c r="Z27" s="3">
        <v>0</v>
      </c>
      <c r="AA27" s="3">
        <f>SUM(X27:Z27)</f>
        <v>0</v>
      </c>
      <c r="AB27" s="3">
        <v>0</v>
      </c>
      <c r="AC27" s="3">
        <v>0</v>
      </c>
      <c r="AD27" s="3">
        <v>28.31634</v>
      </c>
      <c r="AE27" s="3">
        <f>SUM(AB27:AD27)</f>
        <v>28.31634</v>
      </c>
      <c r="AF27" s="3">
        <v>0</v>
      </c>
      <c r="AG27" s="3">
        <v>0</v>
      </c>
      <c r="AH27" s="3">
        <v>0</v>
      </c>
      <c r="AI27" s="3">
        <f>SUM(AF27:AH27)</f>
        <v>0</v>
      </c>
      <c r="AJ27" s="3">
        <v>0</v>
      </c>
      <c r="AK27" s="3">
        <v>0</v>
      </c>
      <c r="AL27" s="3">
        <v>0</v>
      </c>
      <c r="AM27" s="3">
        <f>SUM(AJ27:AL27)</f>
        <v>0</v>
      </c>
      <c r="AN27" s="3">
        <f>+AA27</f>
        <v>0</v>
      </c>
      <c r="AO27" s="3">
        <f>+AN27+AE27</f>
        <v>28.31634</v>
      </c>
      <c r="AP27" s="3">
        <f>+AO27+AI27</f>
        <v>28.31634</v>
      </c>
      <c r="AQ27" s="3">
        <f>+AP27+AM27</f>
        <v>28.31634</v>
      </c>
      <c r="AR27" s="3">
        <f>+AQ27</f>
        <v>28.31634</v>
      </c>
      <c r="AS27" s="5">
        <f t="shared" si="5"/>
        <v>0</v>
      </c>
      <c r="AT27" s="5">
        <f t="shared" si="3"/>
        <v>12.871063636363637</v>
      </c>
    </row>
    <row r="28" spans="1:46" ht="30" customHeight="1" outlineLevel="1" collapsed="1">
      <c r="A28" s="8" t="s">
        <v>10</v>
      </c>
      <c r="B28" s="2">
        <f t="shared" ref="B28:AR28" si="31">SUM(B29:B34)</f>
        <v>3974.74</v>
      </c>
      <c r="C28" s="2">
        <f t="shared" si="31"/>
        <v>0</v>
      </c>
      <c r="D28" s="2">
        <f t="shared" si="31"/>
        <v>0</v>
      </c>
      <c r="E28" s="2">
        <f t="shared" si="31"/>
        <v>0</v>
      </c>
      <c r="F28" s="2">
        <f t="shared" si="31"/>
        <v>0</v>
      </c>
      <c r="G28" s="2">
        <f t="shared" si="31"/>
        <v>79.593869999999995</v>
      </c>
      <c r="H28" s="2">
        <f t="shared" si="31"/>
        <v>55.305999999999997</v>
      </c>
      <c r="I28" s="2">
        <f t="shared" si="31"/>
        <v>63.596589999999999</v>
      </c>
      <c r="J28" s="2">
        <f t="shared" si="31"/>
        <v>198.49646000000001</v>
      </c>
      <c r="K28" s="2">
        <f t="shared" si="31"/>
        <v>55</v>
      </c>
      <c r="L28" s="2">
        <f t="shared" si="31"/>
        <v>130</v>
      </c>
      <c r="M28" s="2">
        <f t="shared" si="31"/>
        <v>150</v>
      </c>
      <c r="N28" s="2">
        <f t="shared" si="31"/>
        <v>335</v>
      </c>
      <c r="O28" s="2">
        <f t="shared" si="31"/>
        <v>341.50353999999999</v>
      </c>
      <c r="P28" s="2">
        <f t="shared" si="31"/>
        <v>413</v>
      </c>
      <c r="Q28" s="2">
        <f t="shared" si="31"/>
        <v>369.74</v>
      </c>
      <c r="R28" s="2">
        <f t="shared" si="31"/>
        <v>1124.2435399999999</v>
      </c>
      <c r="S28" s="2">
        <f t="shared" si="31"/>
        <v>0</v>
      </c>
      <c r="T28" s="2">
        <f t="shared" si="31"/>
        <v>198.49646000000001</v>
      </c>
      <c r="U28" s="2">
        <f t="shared" si="31"/>
        <v>533.49646000000007</v>
      </c>
      <c r="V28" s="2">
        <f t="shared" si="31"/>
        <v>1657.74</v>
      </c>
      <c r="W28" s="2">
        <f t="shared" si="31"/>
        <v>1657.74</v>
      </c>
      <c r="X28" s="2">
        <f t="shared" si="31"/>
        <v>0</v>
      </c>
      <c r="Y28" s="2">
        <f t="shared" si="31"/>
        <v>0</v>
      </c>
      <c r="Z28" s="2">
        <f t="shared" si="31"/>
        <v>0</v>
      </c>
      <c r="AA28" s="2">
        <f t="shared" si="31"/>
        <v>0</v>
      </c>
      <c r="AB28" s="2">
        <f t="shared" si="31"/>
        <v>79.593869999999995</v>
      </c>
      <c r="AC28" s="2">
        <f t="shared" si="31"/>
        <v>55.305999999999997</v>
      </c>
      <c r="AD28" s="2">
        <f t="shared" si="31"/>
        <v>18.567790000000002</v>
      </c>
      <c r="AE28" s="2">
        <f t="shared" si="31"/>
        <v>153.46766</v>
      </c>
      <c r="AF28" s="2">
        <f t="shared" si="31"/>
        <v>0</v>
      </c>
      <c r="AG28" s="2">
        <f t="shared" si="31"/>
        <v>0</v>
      </c>
      <c r="AH28" s="2">
        <f t="shared" si="31"/>
        <v>0</v>
      </c>
      <c r="AI28" s="2">
        <f t="shared" si="31"/>
        <v>0</v>
      </c>
      <c r="AJ28" s="2">
        <f t="shared" si="31"/>
        <v>0</v>
      </c>
      <c r="AK28" s="2">
        <f t="shared" si="31"/>
        <v>0</v>
      </c>
      <c r="AL28" s="2">
        <f t="shared" si="31"/>
        <v>0</v>
      </c>
      <c r="AM28" s="2">
        <f t="shared" si="31"/>
        <v>0</v>
      </c>
      <c r="AN28" s="2">
        <f t="shared" si="31"/>
        <v>0</v>
      </c>
      <c r="AO28" s="2">
        <f t="shared" si="31"/>
        <v>153.46766</v>
      </c>
      <c r="AP28" s="2">
        <f t="shared" si="31"/>
        <v>153.46766</v>
      </c>
      <c r="AQ28" s="2">
        <f t="shared" si="31"/>
        <v>153.46766</v>
      </c>
      <c r="AR28" s="2">
        <f t="shared" si="31"/>
        <v>153.46766</v>
      </c>
      <c r="AS28" s="4">
        <f t="shared" si="5"/>
        <v>77.315061437367689</v>
      </c>
      <c r="AT28" s="4">
        <f t="shared" si="3"/>
        <v>9.2576435387937792</v>
      </c>
    </row>
    <row r="29" spans="1:46" ht="30" hidden="1" customHeight="1" outlineLevel="2">
      <c r="A29" s="9" t="s">
        <v>92</v>
      </c>
      <c r="B29" s="3">
        <v>190.74</v>
      </c>
      <c r="C29" s="3">
        <v>0</v>
      </c>
      <c r="D29" s="3">
        <v>0</v>
      </c>
      <c r="E29" s="3">
        <v>0</v>
      </c>
      <c r="F29" s="3">
        <f t="shared" ref="F29:F34" si="32">SUM(C29:E29)</f>
        <v>0</v>
      </c>
      <c r="G29" s="3">
        <v>0</v>
      </c>
      <c r="H29" s="3">
        <v>0</v>
      </c>
      <c r="I29" s="3">
        <v>0</v>
      </c>
      <c r="J29" s="3">
        <f t="shared" ref="J29:J30" si="33">SUM(G29:I29)</f>
        <v>0</v>
      </c>
      <c r="K29" s="3">
        <v>0</v>
      </c>
      <c r="L29" s="3">
        <v>0</v>
      </c>
      <c r="M29" s="3">
        <v>0</v>
      </c>
      <c r="N29" s="3">
        <f t="shared" ref="N29:N34" si="34">SUM(K29:M29)</f>
        <v>0</v>
      </c>
      <c r="O29" s="3">
        <v>88</v>
      </c>
      <c r="P29" s="3">
        <v>63</v>
      </c>
      <c r="Q29" s="3">
        <v>39.740000000000009</v>
      </c>
      <c r="R29" s="3">
        <f t="shared" ref="R29:R34" si="35">SUM(O29:Q29)</f>
        <v>190.74</v>
      </c>
      <c r="S29" s="3">
        <f t="shared" ref="S29:S34" si="36">+F29</f>
        <v>0</v>
      </c>
      <c r="T29" s="3">
        <f t="shared" ref="T29:T34" si="37">+S29+J29</f>
        <v>0</v>
      </c>
      <c r="U29" s="3">
        <f t="shared" ref="U29:U34" si="38">+T29+N29</f>
        <v>0</v>
      </c>
      <c r="V29" s="3">
        <f t="shared" ref="V29:V34" si="39">+U29+R29</f>
        <v>190.74</v>
      </c>
      <c r="W29" s="3">
        <f t="shared" ref="W29:W34" si="40">+V29</f>
        <v>190.74</v>
      </c>
      <c r="X29" s="3">
        <v>0</v>
      </c>
      <c r="Y29" s="3">
        <v>0</v>
      </c>
      <c r="Z29" s="3">
        <v>0</v>
      </c>
      <c r="AA29" s="3">
        <f t="shared" ref="AA29:AA34" si="41">SUM(X29:Z29)</f>
        <v>0</v>
      </c>
      <c r="AB29" s="3">
        <v>0</v>
      </c>
      <c r="AC29" s="3">
        <v>0</v>
      </c>
      <c r="AD29" s="3">
        <v>0</v>
      </c>
      <c r="AE29" s="3">
        <f t="shared" ref="AE29:AE34" si="42">SUM(AB29:AD29)</f>
        <v>0</v>
      </c>
      <c r="AF29" s="3">
        <v>0</v>
      </c>
      <c r="AG29" s="3">
        <v>0</v>
      </c>
      <c r="AH29" s="3">
        <v>0</v>
      </c>
      <c r="AI29" s="3">
        <f t="shared" ref="AI29:AI34" si="43">SUM(AF29:AH29)</f>
        <v>0</v>
      </c>
      <c r="AJ29" s="3">
        <v>0</v>
      </c>
      <c r="AK29" s="3">
        <v>0</v>
      </c>
      <c r="AL29" s="3">
        <v>0</v>
      </c>
      <c r="AM29" s="3">
        <f t="shared" ref="AM29:AM34" si="44">SUM(AJ29:AL29)</f>
        <v>0</v>
      </c>
      <c r="AN29" s="3">
        <f t="shared" ref="AN29:AN34" si="45">+AA29</f>
        <v>0</v>
      </c>
      <c r="AO29" s="3">
        <f t="shared" ref="AO29:AO34" si="46">+AN29+AE29</f>
        <v>0</v>
      </c>
      <c r="AP29" s="3">
        <f t="shared" ref="AP29:AP34" si="47">+AO29+AI29</f>
        <v>0</v>
      </c>
      <c r="AQ29" s="3">
        <f t="shared" ref="AQ29:AQ34" si="48">+AP29+AM29</f>
        <v>0</v>
      </c>
      <c r="AR29" s="3">
        <f t="shared" ref="AR29:AR34" si="49">+AQ29</f>
        <v>0</v>
      </c>
      <c r="AS29" s="5">
        <f t="shared" si="5"/>
        <v>0</v>
      </c>
      <c r="AT29" s="5">
        <f t="shared" si="3"/>
        <v>0</v>
      </c>
    </row>
    <row r="30" spans="1:46" ht="51" hidden="1" outlineLevel="2">
      <c r="A30" s="9" t="s">
        <v>93</v>
      </c>
      <c r="B30" s="3">
        <v>2647</v>
      </c>
      <c r="C30" s="3">
        <v>0</v>
      </c>
      <c r="D30" s="3">
        <v>0</v>
      </c>
      <c r="E30" s="3">
        <v>0</v>
      </c>
      <c r="F30" s="3">
        <f t="shared" si="32"/>
        <v>0</v>
      </c>
      <c r="G30" s="3">
        <v>0</v>
      </c>
      <c r="H30" s="3">
        <v>0</v>
      </c>
      <c r="I30" s="3">
        <v>0</v>
      </c>
      <c r="J30" s="3">
        <f t="shared" si="33"/>
        <v>0</v>
      </c>
      <c r="K30" s="3">
        <v>0</v>
      </c>
      <c r="L30" s="3">
        <v>0</v>
      </c>
      <c r="M30" s="3">
        <v>0</v>
      </c>
      <c r="N30" s="3">
        <f t="shared" si="34"/>
        <v>0</v>
      </c>
      <c r="O30" s="3">
        <v>0</v>
      </c>
      <c r="P30" s="3">
        <v>200</v>
      </c>
      <c r="Q30" s="3">
        <v>250</v>
      </c>
      <c r="R30" s="3">
        <f t="shared" si="35"/>
        <v>450</v>
      </c>
      <c r="S30" s="3">
        <f t="shared" si="36"/>
        <v>0</v>
      </c>
      <c r="T30" s="3">
        <f t="shared" si="37"/>
        <v>0</v>
      </c>
      <c r="U30" s="3">
        <f t="shared" si="38"/>
        <v>0</v>
      </c>
      <c r="V30" s="3">
        <f t="shared" si="39"/>
        <v>450</v>
      </c>
      <c r="W30" s="3">
        <f t="shared" si="40"/>
        <v>450</v>
      </c>
      <c r="X30" s="3">
        <v>0</v>
      </c>
      <c r="Y30" s="3">
        <v>0</v>
      </c>
      <c r="Z30" s="3">
        <v>0</v>
      </c>
      <c r="AA30" s="3">
        <f t="shared" si="41"/>
        <v>0</v>
      </c>
      <c r="AB30" s="3">
        <v>0</v>
      </c>
      <c r="AC30" s="3">
        <v>0</v>
      </c>
      <c r="AD30" s="3">
        <v>0</v>
      </c>
      <c r="AE30" s="3">
        <f t="shared" si="42"/>
        <v>0</v>
      </c>
      <c r="AF30" s="3">
        <v>0</v>
      </c>
      <c r="AG30" s="3">
        <v>0</v>
      </c>
      <c r="AH30" s="3">
        <v>0</v>
      </c>
      <c r="AI30" s="3">
        <f t="shared" si="43"/>
        <v>0</v>
      </c>
      <c r="AJ30" s="3">
        <v>0</v>
      </c>
      <c r="AK30" s="3">
        <v>0</v>
      </c>
      <c r="AL30" s="3">
        <v>0</v>
      </c>
      <c r="AM30" s="3">
        <f t="shared" si="44"/>
        <v>0</v>
      </c>
      <c r="AN30" s="3">
        <f t="shared" si="45"/>
        <v>0</v>
      </c>
      <c r="AO30" s="3">
        <f t="shared" si="46"/>
        <v>0</v>
      </c>
      <c r="AP30" s="3">
        <f t="shared" si="47"/>
        <v>0</v>
      </c>
      <c r="AQ30" s="3">
        <f t="shared" si="48"/>
        <v>0</v>
      </c>
      <c r="AR30" s="3">
        <f t="shared" si="49"/>
        <v>0</v>
      </c>
      <c r="AS30" s="5">
        <f t="shared" si="5"/>
        <v>0</v>
      </c>
      <c r="AT30" s="5">
        <f t="shared" si="3"/>
        <v>0</v>
      </c>
    </row>
    <row r="31" spans="1:46" ht="30" hidden="1" customHeight="1" outlineLevel="2">
      <c r="A31" s="9" t="s">
        <v>94</v>
      </c>
      <c r="B31" s="3">
        <v>300</v>
      </c>
      <c r="C31" s="3">
        <v>0</v>
      </c>
      <c r="D31" s="3">
        <v>0</v>
      </c>
      <c r="E31" s="3">
        <v>0</v>
      </c>
      <c r="F31" s="3">
        <f t="shared" si="32"/>
        <v>0</v>
      </c>
      <c r="G31" s="3">
        <v>21.190459999999998</v>
      </c>
      <c r="H31" s="3">
        <v>55.305999999999997</v>
      </c>
      <c r="I31" s="3">
        <v>20</v>
      </c>
      <c r="J31" s="3">
        <f>SUM(G31:I31)</f>
        <v>96.496459999999999</v>
      </c>
      <c r="K31" s="3">
        <v>20</v>
      </c>
      <c r="L31" s="3">
        <v>20</v>
      </c>
      <c r="M31" s="3">
        <v>20</v>
      </c>
      <c r="N31" s="3">
        <f t="shared" si="34"/>
        <v>60</v>
      </c>
      <c r="O31" s="3">
        <v>23.503540000000001</v>
      </c>
      <c r="P31" s="3">
        <v>0</v>
      </c>
      <c r="Q31" s="3">
        <v>0</v>
      </c>
      <c r="R31" s="3">
        <f t="shared" si="35"/>
        <v>23.503540000000001</v>
      </c>
      <c r="S31" s="3">
        <f t="shared" si="36"/>
        <v>0</v>
      </c>
      <c r="T31" s="3">
        <f t="shared" si="37"/>
        <v>96.496459999999999</v>
      </c>
      <c r="U31" s="3">
        <f t="shared" si="38"/>
        <v>156.49646000000001</v>
      </c>
      <c r="V31" s="3">
        <f t="shared" si="39"/>
        <v>180</v>
      </c>
      <c r="W31" s="3">
        <f t="shared" si="40"/>
        <v>180</v>
      </c>
      <c r="X31" s="3">
        <v>0</v>
      </c>
      <c r="Y31" s="3">
        <v>0</v>
      </c>
      <c r="Z31" s="3">
        <v>0</v>
      </c>
      <c r="AA31" s="3">
        <f t="shared" si="41"/>
        <v>0</v>
      </c>
      <c r="AB31" s="3">
        <v>21.190459999999998</v>
      </c>
      <c r="AC31" s="3">
        <v>55.305999999999997</v>
      </c>
      <c r="AD31" s="3">
        <v>5.6032000000000002</v>
      </c>
      <c r="AE31" s="3">
        <f t="shared" si="42"/>
        <v>82.09966</v>
      </c>
      <c r="AF31" s="3">
        <v>0</v>
      </c>
      <c r="AG31" s="3">
        <v>0</v>
      </c>
      <c r="AH31" s="3">
        <v>0</v>
      </c>
      <c r="AI31" s="3">
        <f t="shared" si="43"/>
        <v>0</v>
      </c>
      <c r="AJ31" s="3">
        <v>0</v>
      </c>
      <c r="AK31" s="3">
        <v>0</v>
      </c>
      <c r="AL31" s="3">
        <v>0</v>
      </c>
      <c r="AM31" s="3">
        <f t="shared" si="44"/>
        <v>0</v>
      </c>
      <c r="AN31" s="3">
        <f t="shared" si="45"/>
        <v>0</v>
      </c>
      <c r="AO31" s="3">
        <f t="shared" si="46"/>
        <v>82.09966</v>
      </c>
      <c r="AP31" s="3">
        <f t="shared" si="47"/>
        <v>82.09966</v>
      </c>
      <c r="AQ31" s="3">
        <f t="shared" si="48"/>
        <v>82.09966</v>
      </c>
      <c r="AR31" s="3">
        <f t="shared" si="49"/>
        <v>82.09966</v>
      </c>
      <c r="AS31" s="5">
        <f t="shared" si="5"/>
        <v>85.080488963014815</v>
      </c>
      <c r="AT31" s="5">
        <f t="shared" si="3"/>
        <v>45.610922222222221</v>
      </c>
    </row>
    <row r="32" spans="1:46" ht="30" hidden="1" customHeight="1" outlineLevel="2">
      <c r="A32" s="9" t="s">
        <v>95</v>
      </c>
      <c r="B32" s="3">
        <v>610</v>
      </c>
      <c r="C32" s="3">
        <v>0</v>
      </c>
      <c r="D32" s="3">
        <v>0</v>
      </c>
      <c r="E32" s="3">
        <v>0</v>
      </c>
      <c r="F32" s="3">
        <f t="shared" si="32"/>
        <v>0</v>
      </c>
      <c r="G32" s="3">
        <v>0</v>
      </c>
      <c r="H32" s="3">
        <v>0</v>
      </c>
      <c r="I32" s="3">
        <v>35</v>
      </c>
      <c r="J32" s="3">
        <f t="shared" ref="J32:J34" si="50">SUM(G32:I32)</f>
        <v>35</v>
      </c>
      <c r="K32" s="3">
        <v>25</v>
      </c>
      <c r="L32" s="3">
        <v>60</v>
      </c>
      <c r="M32" s="3">
        <v>80</v>
      </c>
      <c r="N32" s="3">
        <f t="shared" si="34"/>
        <v>165</v>
      </c>
      <c r="O32" s="3">
        <v>180</v>
      </c>
      <c r="P32" s="3">
        <v>150</v>
      </c>
      <c r="Q32" s="3">
        <v>80</v>
      </c>
      <c r="R32" s="3">
        <f t="shared" si="35"/>
        <v>410</v>
      </c>
      <c r="S32" s="3">
        <f t="shared" si="36"/>
        <v>0</v>
      </c>
      <c r="T32" s="3">
        <f t="shared" si="37"/>
        <v>35</v>
      </c>
      <c r="U32" s="3">
        <f t="shared" si="38"/>
        <v>200</v>
      </c>
      <c r="V32" s="3">
        <f t="shared" si="39"/>
        <v>610</v>
      </c>
      <c r="W32" s="3">
        <f t="shared" si="40"/>
        <v>610</v>
      </c>
      <c r="X32" s="3">
        <v>0</v>
      </c>
      <c r="Y32" s="3">
        <v>0</v>
      </c>
      <c r="Z32" s="3">
        <v>0</v>
      </c>
      <c r="AA32" s="3">
        <f t="shared" si="41"/>
        <v>0</v>
      </c>
      <c r="AB32" s="3">
        <v>0</v>
      </c>
      <c r="AC32" s="3">
        <v>0</v>
      </c>
      <c r="AD32" s="3">
        <v>9.75</v>
      </c>
      <c r="AE32" s="3">
        <f t="shared" si="42"/>
        <v>9.75</v>
      </c>
      <c r="AF32" s="3">
        <v>0</v>
      </c>
      <c r="AG32" s="3">
        <v>0</v>
      </c>
      <c r="AH32" s="3">
        <v>0</v>
      </c>
      <c r="AI32" s="3">
        <f t="shared" si="43"/>
        <v>0</v>
      </c>
      <c r="AJ32" s="3">
        <v>0</v>
      </c>
      <c r="AK32" s="3">
        <v>0</v>
      </c>
      <c r="AL32" s="3">
        <v>0</v>
      </c>
      <c r="AM32" s="3">
        <f t="shared" si="44"/>
        <v>0</v>
      </c>
      <c r="AN32" s="3">
        <f t="shared" si="45"/>
        <v>0</v>
      </c>
      <c r="AO32" s="3">
        <f t="shared" si="46"/>
        <v>9.75</v>
      </c>
      <c r="AP32" s="3">
        <f t="shared" si="47"/>
        <v>9.75</v>
      </c>
      <c r="AQ32" s="3">
        <f t="shared" si="48"/>
        <v>9.75</v>
      </c>
      <c r="AR32" s="3">
        <f t="shared" si="49"/>
        <v>9.75</v>
      </c>
      <c r="AS32" s="5">
        <f t="shared" si="5"/>
        <v>27.857142857142858</v>
      </c>
      <c r="AT32" s="5">
        <f t="shared" si="3"/>
        <v>1.5983606557377048</v>
      </c>
    </row>
    <row r="33" spans="1:46" ht="30" hidden="1" customHeight="1" outlineLevel="2">
      <c r="A33" s="9" t="s">
        <v>96</v>
      </c>
      <c r="B33" s="3">
        <v>77</v>
      </c>
      <c r="C33" s="3">
        <v>0</v>
      </c>
      <c r="D33" s="3">
        <v>0</v>
      </c>
      <c r="E33" s="3">
        <v>0</v>
      </c>
      <c r="F33" s="3">
        <f t="shared" si="32"/>
        <v>0</v>
      </c>
      <c r="G33" s="3">
        <v>58.403410000000001</v>
      </c>
      <c r="H33" s="3">
        <v>0</v>
      </c>
      <c r="I33" s="3">
        <v>8.5965900000000008</v>
      </c>
      <c r="J33" s="3">
        <f t="shared" si="50"/>
        <v>67</v>
      </c>
      <c r="K33" s="3">
        <v>10</v>
      </c>
      <c r="L33" s="3">
        <v>0</v>
      </c>
      <c r="M33" s="3">
        <v>0</v>
      </c>
      <c r="N33" s="3">
        <f t="shared" si="34"/>
        <v>10</v>
      </c>
      <c r="O33" s="3">
        <v>0</v>
      </c>
      <c r="P33" s="3">
        <v>0</v>
      </c>
      <c r="Q33" s="3">
        <v>0</v>
      </c>
      <c r="R33" s="3">
        <f t="shared" si="35"/>
        <v>0</v>
      </c>
      <c r="S33" s="3">
        <f t="shared" si="36"/>
        <v>0</v>
      </c>
      <c r="T33" s="3">
        <f t="shared" si="37"/>
        <v>67</v>
      </c>
      <c r="U33" s="3">
        <f t="shared" si="38"/>
        <v>77</v>
      </c>
      <c r="V33" s="3">
        <f t="shared" si="39"/>
        <v>77</v>
      </c>
      <c r="W33" s="3">
        <f t="shared" si="40"/>
        <v>77</v>
      </c>
      <c r="X33" s="3">
        <v>0</v>
      </c>
      <c r="Y33" s="3">
        <v>0</v>
      </c>
      <c r="Z33" s="3">
        <v>0</v>
      </c>
      <c r="AA33" s="3">
        <f t="shared" si="41"/>
        <v>0</v>
      </c>
      <c r="AB33" s="3">
        <v>58.403410000000001</v>
      </c>
      <c r="AC33" s="3">
        <v>0</v>
      </c>
      <c r="AD33" s="3">
        <v>3.2145900000000003</v>
      </c>
      <c r="AE33" s="3">
        <f t="shared" si="42"/>
        <v>61.618000000000002</v>
      </c>
      <c r="AF33" s="3">
        <v>0</v>
      </c>
      <c r="AG33" s="3">
        <v>0</v>
      </c>
      <c r="AH33" s="3">
        <v>0</v>
      </c>
      <c r="AI33" s="3">
        <f t="shared" si="43"/>
        <v>0</v>
      </c>
      <c r="AJ33" s="3">
        <v>0</v>
      </c>
      <c r="AK33" s="3">
        <v>0</v>
      </c>
      <c r="AL33" s="3">
        <v>0</v>
      </c>
      <c r="AM33" s="3">
        <f t="shared" si="44"/>
        <v>0</v>
      </c>
      <c r="AN33" s="3">
        <f t="shared" si="45"/>
        <v>0</v>
      </c>
      <c r="AO33" s="3">
        <f t="shared" si="46"/>
        <v>61.618000000000002</v>
      </c>
      <c r="AP33" s="3">
        <f t="shared" si="47"/>
        <v>61.618000000000002</v>
      </c>
      <c r="AQ33" s="3">
        <f t="shared" si="48"/>
        <v>61.618000000000002</v>
      </c>
      <c r="AR33" s="3">
        <f t="shared" si="49"/>
        <v>61.618000000000002</v>
      </c>
      <c r="AS33" s="5">
        <f t="shared" si="5"/>
        <v>91.967164179104472</v>
      </c>
      <c r="AT33" s="5">
        <f t="shared" si="3"/>
        <v>80.023376623376635</v>
      </c>
    </row>
    <row r="34" spans="1:46" ht="30" hidden="1" customHeight="1" outlineLevel="2">
      <c r="A34" s="9" t="s">
        <v>118</v>
      </c>
      <c r="B34" s="3">
        <v>150</v>
      </c>
      <c r="C34" s="3">
        <v>0</v>
      </c>
      <c r="D34" s="3">
        <v>0</v>
      </c>
      <c r="E34" s="3">
        <v>0</v>
      </c>
      <c r="F34" s="3">
        <f t="shared" si="32"/>
        <v>0</v>
      </c>
      <c r="G34" s="3">
        <v>0</v>
      </c>
      <c r="H34" s="3">
        <v>0</v>
      </c>
      <c r="I34" s="3">
        <v>0</v>
      </c>
      <c r="J34" s="3">
        <f t="shared" si="50"/>
        <v>0</v>
      </c>
      <c r="K34" s="3">
        <v>0</v>
      </c>
      <c r="L34" s="3">
        <v>50</v>
      </c>
      <c r="M34" s="3">
        <v>50</v>
      </c>
      <c r="N34" s="3">
        <f t="shared" si="34"/>
        <v>100</v>
      </c>
      <c r="O34" s="3">
        <v>50</v>
      </c>
      <c r="P34" s="3">
        <v>0</v>
      </c>
      <c r="Q34" s="3">
        <v>0</v>
      </c>
      <c r="R34" s="3">
        <f t="shared" si="35"/>
        <v>50</v>
      </c>
      <c r="S34" s="3">
        <f t="shared" si="36"/>
        <v>0</v>
      </c>
      <c r="T34" s="3">
        <f t="shared" si="37"/>
        <v>0</v>
      </c>
      <c r="U34" s="3">
        <f t="shared" si="38"/>
        <v>100</v>
      </c>
      <c r="V34" s="3">
        <f t="shared" si="39"/>
        <v>150</v>
      </c>
      <c r="W34" s="3">
        <f t="shared" si="40"/>
        <v>150</v>
      </c>
      <c r="X34" s="3">
        <v>0</v>
      </c>
      <c r="Y34" s="3">
        <v>0</v>
      </c>
      <c r="Z34" s="3">
        <v>0</v>
      </c>
      <c r="AA34" s="3">
        <f t="shared" si="41"/>
        <v>0</v>
      </c>
      <c r="AB34" s="3">
        <v>0</v>
      </c>
      <c r="AC34" s="3">
        <v>0</v>
      </c>
      <c r="AD34" s="3">
        <v>0</v>
      </c>
      <c r="AE34" s="3">
        <f t="shared" si="42"/>
        <v>0</v>
      </c>
      <c r="AF34" s="3">
        <v>0</v>
      </c>
      <c r="AG34" s="3">
        <v>0</v>
      </c>
      <c r="AH34" s="3">
        <v>0</v>
      </c>
      <c r="AI34" s="3">
        <f t="shared" si="43"/>
        <v>0</v>
      </c>
      <c r="AJ34" s="3">
        <v>0</v>
      </c>
      <c r="AK34" s="3">
        <v>0</v>
      </c>
      <c r="AL34" s="3">
        <v>0</v>
      </c>
      <c r="AM34" s="3">
        <f t="shared" si="44"/>
        <v>0</v>
      </c>
      <c r="AN34" s="3">
        <f t="shared" si="45"/>
        <v>0</v>
      </c>
      <c r="AO34" s="3">
        <f t="shared" si="46"/>
        <v>0</v>
      </c>
      <c r="AP34" s="3">
        <f t="shared" si="47"/>
        <v>0</v>
      </c>
      <c r="AQ34" s="3">
        <f t="shared" si="48"/>
        <v>0</v>
      </c>
      <c r="AR34" s="3">
        <f t="shared" si="49"/>
        <v>0</v>
      </c>
      <c r="AS34" s="5">
        <f t="shared" si="5"/>
        <v>0</v>
      </c>
      <c r="AT34" s="5">
        <f t="shared" si="3"/>
        <v>0</v>
      </c>
    </row>
    <row r="35" spans="1:46" ht="30" customHeight="1" outlineLevel="1" collapsed="1">
      <c r="A35" s="8" t="s">
        <v>11</v>
      </c>
      <c r="B35" s="2">
        <f>SUM(B36:B42)</f>
        <v>3801.47642</v>
      </c>
      <c r="C35" s="2">
        <f t="shared" ref="C35:AR35" si="51">SUM(C36:C42)</f>
        <v>0</v>
      </c>
      <c r="D35" s="2">
        <f t="shared" si="51"/>
        <v>0</v>
      </c>
      <c r="E35" s="2">
        <f t="shared" si="51"/>
        <v>0</v>
      </c>
      <c r="F35" s="2">
        <f t="shared" si="51"/>
        <v>0</v>
      </c>
      <c r="G35" s="2">
        <f t="shared" si="51"/>
        <v>0</v>
      </c>
      <c r="H35" s="2">
        <f t="shared" si="51"/>
        <v>14.98847</v>
      </c>
      <c r="I35" s="2">
        <f t="shared" si="51"/>
        <v>60</v>
      </c>
      <c r="J35" s="2">
        <f t="shared" si="51"/>
        <v>74.988470000000007</v>
      </c>
      <c r="K35" s="2">
        <f t="shared" si="51"/>
        <v>50</v>
      </c>
      <c r="L35" s="2">
        <f t="shared" si="51"/>
        <v>85</v>
      </c>
      <c r="M35" s="2">
        <f t="shared" si="51"/>
        <v>250</v>
      </c>
      <c r="N35" s="2">
        <f t="shared" si="51"/>
        <v>385</v>
      </c>
      <c r="O35" s="2">
        <f t="shared" si="51"/>
        <v>540</v>
      </c>
      <c r="P35" s="2">
        <f t="shared" si="51"/>
        <v>825.01152999999999</v>
      </c>
      <c r="Q35" s="2">
        <f t="shared" si="51"/>
        <v>624.6</v>
      </c>
      <c r="R35" s="2">
        <f t="shared" si="51"/>
        <v>1989.6115299999999</v>
      </c>
      <c r="S35" s="2">
        <f t="shared" si="51"/>
        <v>0</v>
      </c>
      <c r="T35" s="2">
        <f t="shared" si="51"/>
        <v>74.988470000000007</v>
      </c>
      <c r="U35" s="2">
        <f t="shared" si="51"/>
        <v>459.98847000000001</v>
      </c>
      <c r="V35" s="2">
        <f t="shared" si="51"/>
        <v>2449.6</v>
      </c>
      <c r="W35" s="2">
        <f t="shared" si="51"/>
        <v>2449.6</v>
      </c>
      <c r="X35" s="2">
        <f t="shared" si="51"/>
        <v>0</v>
      </c>
      <c r="Y35" s="2">
        <f t="shared" si="51"/>
        <v>0</v>
      </c>
      <c r="Z35" s="2">
        <f t="shared" si="51"/>
        <v>0</v>
      </c>
      <c r="AA35" s="2">
        <f t="shared" si="51"/>
        <v>0</v>
      </c>
      <c r="AB35" s="2">
        <f t="shared" si="51"/>
        <v>0</v>
      </c>
      <c r="AC35" s="2">
        <f t="shared" si="51"/>
        <v>14.98847</v>
      </c>
      <c r="AD35" s="2">
        <f t="shared" si="51"/>
        <v>5.4566799999999995</v>
      </c>
      <c r="AE35" s="2">
        <f t="shared" si="51"/>
        <v>20.445149999999998</v>
      </c>
      <c r="AF35" s="2">
        <f t="shared" si="51"/>
        <v>0</v>
      </c>
      <c r="AG35" s="2">
        <f t="shared" si="51"/>
        <v>0</v>
      </c>
      <c r="AH35" s="2">
        <f t="shared" si="51"/>
        <v>0</v>
      </c>
      <c r="AI35" s="2">
        <f t="shared" si="51"/>
        <v>0</v>
      </c>
      <c r="AJ35" s="2">
        <f t="shared" si="51"/>
        <v>0</v>
      </c>
      <c r="AK35" s="2">
        <f t="shared" si="51"/>
        <v>0</v>
      </c>
      <c r="AL35" s="2">
        <f t="shared" si="51"/>
        <v>0</v>
      </c>
      <c r="AM35" s="2">
        <f t="shared" si="51"/>
        <v>0</v>
      </c>
      <c r="AN35" s="2">
        <f t="shared" si="51"/>
        <v>0</v>
      </c>
      <c r="AO35" s="2">
        <f t="shared" si="51"/>
        <v>20.445149999999998</v>
      </c>
      <c r="AP35" s="2">
        <f t="shared" si="51"/>
        <v>20.445149999999998</v>
      </c>
      <c r="AQ35" s="2">
        <f t="shared" si="51"/>
        <v>20.445149999999998</v>
      </c>
      <c r="AR35" s="2">
        <f t="shared" si="51"/>
        <v>20.445149999999998</v>
      </c>
      <c r="AS35" s="4">
        <f t="shared" si="5"/>
        <v>27.264391445778259</v>
      </c>
      <c r="AT35" s="4">
        <f t="shared" si="3"/>
        <v>0.83463218484650559</v>
      </c>
    </row>
    <row r="36" spans="1:46" ht="30" hidden="1" customHeight="1" outlineLevel="2">
      <c r="A36" s="9" t="s">
        <v>97</v>
      </c>
      <c r="B36" s="3">
        <v>800</v>
      </c>
      <c r="C36" s="3">
        <v>0</v>
      </c>
      <c r="D36" s="3">
        <v>0</v>
      </c>
      <c r="E36" s="3">
        <v>0</v>
      </c>
      <c r="F36" s="3">
        <f t="shared" ref="F36:F42" si="52">SUM(C36:E36)</f>
        <v>0</v>
      </c>
      <c r="G36" s="3">
        <v>0</v>
      </c>
      <c r="H36" s="3">
        <v>0</v>
      </c>
      <c r="I36" s="3">
        <v>25</v>
      </c>
      <c r="J36" s="3">
        <f t="shared" ref="J36:J42" si="53">SUM(G36:I36)</f>
        <v>25</v>
      </c>
      <c r="K36" s="3">
        <v>25</v>
      </c>
      <c r="L36" s="3">
        <v>15</v>
      </c>
      <c r="M36" s="3">
        <v>80</v>
      </c>
      <c r="N36" s="3">
        <f t="shared" ref="N36:N42" si="54">SUM(K36:M36)</f>
        <v>120</v>
      </c>
      <c r="O36" s="3">
        <v>240</v>
      </c>
      <c r="P36" s="3">
        <v>160</v>
      </c>
      <c r="Q36" s="3">
        <v>255</v>
      </c>
      <c r="R36" s="3">
        <f t="shared" ref="R36:R42" si="55">SUM(O36:Q36)</f>
        <v>655</v>
      </c>
      <c r="S36" s="3">
        <f t="shared" ref="S36:S42" si="56">+F36</f>
        <v>0</v>
      </c>
      <c r="T36" s="3">
        <f t="shared" ref="T36:T42" si="57">+S36+J36</f>
        <v>25</v>
      </c>
      <c r="U36" s="3">
        <f t="shared" ref="U36:U42" si="58">+T36+N36</f>
        <v>145</v>
      </c>
      <c r="V36" s="3">
        <f t="shared" ref="V36:V42" si="59">+U36+R36</f>
        <v>800</v>
      </c>
      <c r="W36" s="3">
        <f t="shared" ref="W36:W42" si="60">+V36</f>
        <v>800</v>
      </c>
      <c r="X36" s="3">
        <v>0</v>
      </c>
      <c r="Y36" s="3">
        <v>0</v>
      </c>
      <c r="Z36" s="3">
        <v>0</v>
      </c>
      <c r="AA36" s="3">
        <f t="shared" ref="AA36:AA42" si="61">SUM(X36:Z36)</f>
        <v>0</v>
      </c>
      <c r="AB36" s="3">
        <v>0</v>
      </c>
      <c r="AC36" s="3">
        <v>0</v>
      </c>
      <c r="AD36" s="3">
        <v>0</v>
      </c>
      <c r="AE36" s="3">
        <f t="shared" ref="AE36:AE42" si="62">SUM(AB36:AD36)</f>
        <v>0</v>
      </c>
      <c r="AF36" s="3">
        <v>0</v>
      </c>
      <c r="AG36" s="3">
        <v>0</v>
      </c>
      <c r="AH36" s="3">
        <v>0</v>
      </c>
      <c r="AI36" s="3">
        <f t="shared" ref="AI36:AI42" si="63">SUM(AF36:AH36)</f>
        <v>0</v>
      </c>
      <c r="AJ36" s="3">
        <v>0</v>
      </c>
      <c r="AK36" s="3">
        <v>0</v>
      </c>
      <c r="AL36" s="3">
        <v>0</v>
      </c>
      <c r="AM36" s="3">
        <f t="shared" ref="AM36:AM42" si="64">SUM(AJ36:AL36)</f>
        <v>0</v>
      </c>
      <c r="AN36" s="3">
        <f t="shared" ref="AN36:AN42" si="65">+AA36</f>
        <v>0</v>
      </c>
      <c r="AO36" s="3">
        <f t="shared" ref="AO36:AO42" si="66">+AN36+AE36</f>
        <v>0</v>
      </c>
      <c r="AP36" s="3">
        <f t="shared" ref="AP36:AP42" si="67">+AO36+AI36</f>
        <v>0</v>
      </c>
      <c r="AQ36" s="3">
        <f t="shared" ref="AQ36:AQ42" si="68">+AP36+AM36</f>
        <v>0</v>
      </c>
      <c r="AR36" s="3">
        <f t="shared" ref="AR36:AR42" si="69">+AQ36</f>
        <v>0</v>
      </c>
      <c r="AS36" s="5">
        <f t="shared" si="5"/>
        <v>0</v>
      </c>
      <c r="AT36" s="5">
        <f t="shared" si="3"/>
        <v>0</v>
      </c>
    </row>
    <row r="37" spans="1:46" ht="30" hidden="1" customHeight="1" outlineLevel="2">
      <c r="A37" s="9" t="s">
        <v>98</v>
      </c>
      <c r="B37" s="3">
        <v>1051.8764200000001</v>
      </c>
      <c r="C37" s="3">
        <v>0</v>
      </c>
      <c r="D37" s="3">
        <v>0</v>
      </c>
      <c r="E37" s="3">
        <v>0</v>
      </c>
      <c r="F37" s="3">
        <f t="shared" si="52"/>
        <v>0</v>
      </c>
      <c r="G37" s="3">
        <v>0</v>
      </c>
      <c r="H37" s="3">
        <v>14.98847</v>
      </c>
      <c r="I37" s="3">
        <v>35</v>
      </c>
      <c r="J37" s="3">
        <f t="shared" si="53"/>
        <v>49.98847</v>
      </c>
      <c r="K37" s="3">
        <v>25</v>
      </c>
      <c r="L37" s="3">
        <v>20</v>
      </c>
      <c r="M37" s="3">
        <v>50</v>
      </c>
      <c r="N37" s="3">
        <f t="shared" si="54"/>
        <v>95</v>
      </c>
      <c r="O37" s="3">
        <v>150</v>
      </c>
      <c r="P37" s="3">
        <v>105.01152999999999</v>
      </c>
      <c r="Q37" s="3">
        <v>100</v>
      </c>
      <c r="R37" s="3">
        <f t="shared" si="55"/>
        <v>355.01152999999999</v>
      </c>
      <c r="S37" s="3">
        <f t="shared" si="56"/>
        <v>0</v>
      </c>
      <c r="T37" s="3">
        <f t="shared" si="57"/>
        <v>49.98847</v>
      </c>
      <c r="U37" s="3">
        <f t="shared" si="58"/>
        <v>144.98847000000001</v>
      </c>
      <c r="V37" s="3">
        <f t="shared" si="59"/>
        <v>500</v>
      </c>
      <c r="W37" s="3">
        <f t="shared" si="60"/>
        <v>500</v>
      </c>
      <c r="X37" s="3">
        <v>0</v>
      </c>
      <c r="Y37" s="3">
        <v>0</v>
      </c>
      <c r="Z37" s="3">
        <v>0</v>
      </c>
      <c r="AA37" s="3">
        <f t="shared" si="61"/>
        <v>0</v>
      </c>
      <c r="AB37" s="3">
        <v>0</v>
      </c>
      <c r="AC37" s="3">
        <v>14.98847</v>
      </c>
      <c r="AD37" s="3">
        <v>5.4566799999999995</v>
      </c>
      <c r="AE37" s="3">
        <f t="shared" si="62"/>
        <v>20.445149999999998</v>
      </c>
      <c r="AF37" s="3">
        <v>0</v>
      </c>
      <c r="AG37" s="3">
        <v>0</v>
      </c>
      <c r="AH37" s="3">
        <v>0</v>
      </c>
      <c r="AI37" s="3">
        <f t="shared" si="63"/>
        <v>0</v>
      </c>
      <c r="AJ37" s="3">
        <v>0</v>
      </c>
      <c r="AK37" s="3">
        <v>0</v>
      </c>
      <c r="AL37" s="3">
        <v>0</v>
      </c>
      <c r="AM37" s="3">
        <f t="shared" si="64"/>
        <v>0</v>
      </c>
      <c r="AN37" s="3">
        <f t="shared" si="65"/>
        <v>0</v>
      </c>
      <c r="AO37" s="3">
        <f t="shared" si="66"/>
        <v>20.445149999999998</v>
      </c>
      <c r="AP37" s="3">
        <f t="shared" si="67"/>
        <v>20.445149999999998</v>
      </c>
      <c r="AQ37" s="3">
        <f t="shared" si="68"/>
        <v>20.445149999999998</v>
      </c>
      <c r="AR37" s="3">
        <f t="shared" si="69"/>
        <v>20.445149999999998</v>
      </c>
      <c r="AS37" s="5">
        <f t="shared" si="5"/>
        <v>40.899731478078841</v>
      </c>
      <c r="AT37" s="5">
        <f t="shared" si="3"/>
        <v>4.0890300000000002</v>
      </c>
    </row>
    <row r="38" spans="1:46" ht="30" hidden="1" customHeight="1" outlineLevel="2">
      <c r="A38" s="9" t="s">
        <v>99</v>
      </c>
      <c r="B38" s="3">
        <v>1000</v>
      </c>
      <c r="C38" s="3">
        <v>0</v>
      </c>
      <c r="D38" s="3">
        <v>0</v>
      </c>
      <c r="E38" s="3">
        <v>0</v>
      </c>
      <c r="F38" s="3">
        <f t="shared" si="52"/>
        <v>0</v>
      </c>
      <c r="G38" s="3">
        <v>0</v>
      </c>
      <c r="H38" s="3">
        <v>0</v>
      </c>
      <c r="I38" s="3">
        <v>0</v>
      </c>
      <c r="J38" s="3">
        <f t="shared" si="53"/>
        <v>0</v>
      </c>
      <c r="K38" s="3">
        <v>0</v>
      </c>
      <c r="L38" s="3">
        <v>0</v>
      </c>
      <c r="M38" s="3">
        <v>0</v>
      </c>
      <c r="N38" s="3">
        <f t="shared" si="54"/>
        <v>0</v>
      </c>
      <c r="O38" s="3">
        <v>0</v>
      </c>
      <c r="P38" s="3">
        <v>0</v>
      </c>
      <c r="Q38" s="3">
        <v>200</v>
      </c>
      <c r="R38" s="3">
        <f t="shared" si="55"/>
        <v>200</v>
      </c>
      <c r="S38" s="3">
        <f t="shared" si="56"/>
        <v>0</v>
      </c>
      <c r="T38" s="3">
        <f t="shared" si="57"/>
        <v>0</v>
      </c>
      <c r="U38" s="3">
        <f t="shared" si="58"/>
        <v>0</v>
      </c>
      <c r="V38" s="3">
        <f t="shared" si="59"/>
        <v>200</v>
      </c>
      <c r="W38" s="3">
        <f t="shared" si="60"/>
        <v>200</v>
      </c>
      <c r="X38" s="3">
        <v>0</v>
      </c>
      <c r="Y38" s="3">
        <v>0</v>
      </c>
      <c r="Z38" s="3">
        <v>0</v>
      </c>
      <c r="AA38" s="3">
        <f t="shared" si="61"/>
        <v>0</v>
      </c>
      <c r="AB38" s="3">
        <v>0</v>
      </c>
      <c r="AC38" s="3">
        <v>0</v>
      </c>
      <c r="AD38" s="3">
        <v>0</v>
      </c>
      <c r="AE38" s="3">
        <f t="shared" si="62"/>
        <v>0</v>
      </c>
      <c r="AF38" s="3">
        <v>0</v>
      </c>
      <c r="AG38" s="3">
        <v>0</v>
      </c>
      <c r="AH38" s="3">
        <v>0</v>
      </c>
      <c r="AI38" s="3">
        <f t="shared" si="63"/>
        <v>0</v>
      </c>
      <c r="AJ38" s="3">
        <v>0</v>
      </c>
      <c r="AK38" s="3">
        <v>0</v>
      </c>
      <c r="AL38" s="3">
        <v>0</v>
      </c>
      <c r="AM38" s="3">
        <f t="shared" si="64"/>
        <v>0</v>
      </c>
      <c r="AN38" s="3">
        <f t="shared" si="65"/>
        <v>0</v>
      </c>
      <c r="AO38" s="3">
        <f t="shared" si="66"/>
        <v>0</v>
      </c>
      <c r="AP38" s="3">
        <f t="shared" si="67"/>
        <v>0</v>
      </c>
      <c r="AQ38" s="3">
        <f t="shared" si="68"/>
        <v>0</v>
      </c>
      <c r="AR38" s="3">
        <f t="shared" si="69"/>
        <v>0</v>
      </c>
      <c r="AS38" s="5">
        <f t="shared" si="5"/>
        <v>0</v>
      </c>
      <c r="AT38" s="5">
        <f t="shared" si="3"/>
        <v>0</v>
      </c>
    </row>
    <row r="39" spans="1:46" ht="30" hidden="1" customHeight="1" outlineLevel="2">
      <c r="A39" s="9" t="s">
        <v>100</v>
      </c>
      <c r="B39" s="3">
        <v>90.6</v>
      </c>
      <c r="C39" s="3">
        <v>0</v>
      </c>
      <c r="D39" s="3">
        <v>0</v>
      </c>
      <c r="E39" s="3">
        <v>0</v>
      </c>
      <c r="F39" s="3">
        <f t="shared" si="52"/>
        <v>0</v>
      </c>
      <c r="G39" s="3">
        <v>0</v>
      </c>
      <c r="H39" s="3">
        <v>0</v>
      </c>
      <c r="I39" s="3">
        <v>0</v>
      </c>
      <c r="J39" s="3">
        <f t="shared" si="53"/>
        <v>0</v>
      </c>
      <c r="K39" s="3">
        <v>0</v>
      </c>
      <c r="L39" s="3">
        <v>0</v>
      </c>
      <c r="M39" s="3">
        <v>20</v>
      </c>
      <c r="N39" s="3">
        <f t="shared" si="54"/>
        <v>20</v>
      </c>
      <c r="O39" s="3">
        <v>30</v>
      </c>
      <c r="P39" s="3">
        <v>30</v>
      </c>
      <c r="Q39" s="3">
        <v>10.599999999999994</v>
      </c>
      <c r="R39" s="3">
        <f t="shared" si="55"/>
        <v>70.599999999999994</v>
      </c>
      <c r="S39" s="3">
        <f t="shared" si="56"/>
        <v>0</v>
      </c>
      <c r="T39" s="3">
        <f t="shared" si="57"/>
        <v>0</v>
      </c>
      <c r="U39" s="3">
        <f t="shared" si="58"/>
        <v>20</v>
      </c>
      <c r="V39" s="3">
        <f t="shared" si="59"/>
        <v>90.6</v>
      </c>
      <c r="W39" s="3">
        <f t="shared" si="60"/>
        <v>90.6</v>
      </c>
      <c r="X39" s="3">
        <v>0</v>
      </c>
      <c r="Y39" s="3">
        <v>0</v>
      </c>
      <c r="Z39" s="3">
        <v>0</v>
      </c>
      <c r="AA39" s="3">
        <f t="shared" si="61"/>
        <v>0</v>
      </c>
      <c r="AB39" s="3">
        <v>0</v>
      </c>
      <c r="AC39" s="3">
        <v>0</v>
      </c>
      <c r="AD39" s="3">
        <v>0</v>
      </c>
      <c r="AE39" s="3">
        <f t="shared" si="62"/>
        <v>0</v>
      </c>
      <c r="AF39" s="3">
        <v>0</v>
      </c>
      <c r="AG39" s="3">
        <v>0</v>
      </c>
      <c r="AH39" s="3">
        <v>0</v>
      </c>
      <c r="AI39" s="3">
        <f t="shared" si="63"/>
        <v>0</v>
      </c>
      <c r="AJ39" s="3">
        <v>0</v>
      </c>
      <c r="AK39" s="3">
        <v>0</v>
      </c>
      <c r="AL39" s="3">
        <v>0</v>
      </c>
      <c r="AM39" s="3">
        <f t="shared" si="64"/>
        <v>0</v>
      </c>
      <c r="AN39" s="3">
        <f t="shared" si="65"/>
        <v>0</v>
      </c>
      <c r="AO39" s="3">
        <f t="shared" si="66"/>
        <v>0</v>
      </c>
      <c r="AP39" s="3">
        <f t="shared" si="67"/>
        <v>0</v>
      </c>
      <c r="AQ39" s="3">
        <f t="shared" si="68"/>
        <v>0</v>
      </c>
      <c r="AR39" s="3">
        <f t="shared" si="69"/>
        <v>0</v>
      </c>
      <c r="AS39" s="5">
        <f t="shared" si="5"/>
        <v>0</v>
      </c>
      <c r="AT39" s="5">
        <f t="shared" si="3"/>
        <v>0</v>
      </c>
    </row>
    <row r="40" spans="1:46" ht="30" hidden="1" customHeight="1" outlineLevel="2">
      <c r="A40" s="9" t="s">
        <v>101</v>
      </c>
      <c r="B40" s="3">
        <v>109</v>
      </c>
      <c r="C40" s="3">
        <v>0</v>
      </c>
      <c r="D40" s="3">
        <v>0</v>
      </c>
      <c r="E40" s="3">
        <v>0</v>
      </c>
      <c r="F40" s="3">
        <f t="shared" si="52"/>
        <v>0</v>
      </c>
      <c r="G40" s="3">
        <v>0</v>
      </c>
      <c r="H40" s="3">
        <v>0</v>
      </c>
      <c r="I40" s="3">
        <v>0</v>
      </c>
      <c r="J40" s="3">
        <f t="shared" si="53"/>
        <v>0</v>
      </c>
      <c r="K40" s="3">
        <v>0</v>
      </c>
      <c r="L40" s="3">
        <v>0</v>
      </c>
      <c r="M40" s="3">
        <v>0</v>
      </c>
      <c r="N40" s="3">
        <f t="shared" si="54"/>
        <v>0</v>
      </c>
      <c r="O40" s="3">
        <v>0</v>
      </c>
      <c r="P40" s="3">
        <v>50</v>
      </c>
      <c r="Q40" s="3">
        <v>59</v>
      </c>
      <c r="R40" s="3">
        <f t="shared" si="55"/>
        <v>109</v>
      </c>
      <c r="S40" s="3">
        <f t="shared" si="56"/>
        <v>0</v>
      </c>
      <c r="T40" s="3">
        <f t="shared" si="57"/>
        <v>0</v>
      </c>
      <c r="U40" s="3">
        <f t="shared" si="58"/>
        <v>0</v>
      </c>
      <c r="V40" s="3">
        <f t="shared" si="59"/>
        <v>109</v>
      </c>
      <c r="W40" s="3">
        <f t="shared" si="60"/>
        <v>109</v>
      </c>
      <c r="X40" s="3">
        <v>0</v>
      </c>
      <c r="Y40" s="3">
        <v>0</v>
      </c>
      <c r="Z40" s="3">
        <v>0</v>
      </c>
      <c r="AA40" s="3">
        <f t="shared" si="61"/>
        <v>0</v>
      </c>
      <c r="AB40" s="3">
        <v>0</v>
      </c>
      <c r="AC40" s="3">
        <v>0</v>
      </c>
      <c r="AD40" s="3">
        <v>0</v>
      </c>
      <c r="AE40" s="3">
        <f t="shared" si="62"/>
        <v>0</v>
      </c>
      <c r="AF40" s="3">
        <v>0</v>
      </c>
      <c r="AG40" s="3">
        <v>0</v>
      </c>
      <c r="AH40" s="3">
        <v>0</v>
      </c>
      <c r="AI40" s="3">
        <f t="shared" si="63"/>
        <v>0</v>
      </c>
      <c r="AJ40" s="3">
        <v>0</v>
      </c>
      <c r="AK40" s="3">
        <v>0</v>
      </c>
      <c r="AL40" s="3">
        <v>0</v>
      </c>
      <c r="AM40" s="3">
        <f t="shared" si="64"/>
        <v>0</v>
      </c>
      <c r="AN40" s="3">
        <f t="shared" si="65"/>
        <v>0</v>
      </c>
      <c r="AO40" s="3">
        <f t="shared" si="66"/>
        <v>0</v>
      </c>
      <c r="AP40" s="3">
        <f t="shared" si="67"/>
        <v>0</v>
      </c>
      <c r="AQ40" s="3">
        <f t="shared" si="68"/>
        <v>0</v>
      </c>
      <c r="AR40" s="3">
        <f t="shared" si="69"/>
        <v>0</v>
      </c>
      <c r="AS40" s="5">
        <f t="shared" si="5"/>
        <v>0</v>
      </c>
      <c r="AT40" s="5">
        <f t="shared" si="3"/>
        <v>0</v>
      </c>
    </row>
    <row r="41" spans="1:46" ht="30" hidden="1" customHeight="1" outlineLevel="2">
      <c r="A41" s="9" t="s">
        <v>102</v>
      </c>
      <c r="B41" s="3">
        <v>400</v>
      </c>
      <c r="C41" s="3">
        <v>0</v>
      </c>
      <c r="D41" s="3">
        <v>0</v>
      </c>
      <c r="E41" s="3">
        <v>0</v>
      </c>
      <c r="F41" s="3">
        <f t="shared" si="52"/>
        <v>0</v>
      </c>
      <c r="G41" s="3">
        <v>0</v>
      </c>
      <c r="H41" s="3">
        <v>0</v>
      </c>
      <c r="I41" s="3">
        <v>0</v>
      </c>
      <c r="J41" s="3">
        <f t="shared" si="53"/>
        <v>0</v>
      </c>
      <c r="K41" s="3">
        <v>0</v>
      </c>
      <c r="L41" s="3">
        <v>50</v>
      </c>
      <c r="M41" s="3">
        <v>100</v>
      </c>
      <c r="N41" s="3">
        <f t="shared" si="54"/>
        <v>150</v>
      </c>
      <c r="O41" s="3">
        <v>120</v>
      </c>
      <c r="P41" s="3">
        <v>130</v>
      </c>
      <c r="Q41" s="3">
        <v>0</v>
      </c>
      <c r="R41" s="3">
        <f t="shared" si="55"/>
        <v>250</v>
      </c>
      <c r="S41" s="3">
        <f t="shared" si="56"/>
        <v>0</v>
      </c>
      <c r="T41" s="3">
        <f t="shared" si="57"/>
        <v>0</v>
      </c>
      <c r="U41" s="3">
        <f t="shared" si="58"/>
        <v>150</v>
      </c>
      <c r="V41" s="3">
        <f t="shared" si="59"/>
        <v>400</v>
      </c>
      <c r="W41" s="3">
        <f t="shared" si="60"/>
        <v>400</v>
      </c>
      <c r="X41" s="3">
        <v>0</v>
      </c>
      <c r="Y41" s="3">
        <v>0</v>
      </c>
      <c r="Z41" s="3">
        <v>0</v>
      </c>
      <c r="AA41" s="3">
        <f t="shared" si="61"/>
        <v>0</v>
      </c>
      <c r="AB41" s="3">
        <v>0</v>
      </c>
      <c r="AC41" s="3">
        <v>0</v>
      </c>
      <c r="AD41" s="3">
        <v>0</v>
      </c>
      <c r="AE41" s="3">
        <f t="shared" si="62"/>
        <v>0</v>
      </c>
      <c r="AF41" s="3">
        <v>0</v>
      </c>
      <c r="AG41" s="3">
        <v>0</v>
      </c>
      <c r="AH41" s="3">
        <v>0</v>
      </c>
      <c r="AI41" s="3">
        <f t="shared" si="63"/>
        <v>0</v>
      </c>
      <c r="AJ41" s="3">
        <v>0</v>
      </c>
      <c r="AK41" s="3">
        <v>0</v>
      </c>
      <c r="AL41" s="3">
        <v>0</v>
      </c>
      <c r="AM41" s="3">
        <f t="shared" si="64"/>
        <v>0</v>
      </c>
      <c r="AN41" s="3">
        <f t="shared" si="65"/>
        <v>0</v>
      </c>
      <c r="AO41" s="3">
        <f t="shared" si="66"/>
        <v>0</v>
      </c>
      <c r="AP41" s="3">
        <f t="shared" si="67"/>
        <v>0</v>
      </c>
      <c r="AQ41" s="3">
        <f t="shared" si="68"/>
        <v>0</v>
      </c>
      <c r="AR41" s="3">
        <f t="shared" si="69"/>
        <v>0</v>
      </c>
      <c r="AS41" s="5">
        <f t="shared" si="5"/>
        <v>0</v>
      </c>
      <c r="AT41" s="5">
        <f t="shared" si="3"/>
        <v>0</v>
      </c>
    </row>
    <row r="42" spans="1:46" ht="30" hidden="1" customHeight="1" outlineLevel="2">
      <c r="A42" s="9" t="s">
        <v>103</v>
      </c>
      <c r="B42" s="3">
        <v>350</v>
      </c>
      <c r="C42" s="3">
        <v>0</v>
      </c>
      <c r="D42" s="3">
        <v>0</v>
      </c>
      <c r="E42" s="3">
        <v>0</v>
      </c>
      <c r="F42" s="3">
        <f t="shared" si="52"/>
        <v>0</v>
      </c>
      <c r="G42" s="3">
        <v>0</v>
      </c>
      <c r="H42" s="3">
        <v>0</v>
      </c>
      <c r="I42" s="3">
        <v>0</v>
      </c>
      <c r="J42" s="3">
        <f t="shared" si="53"/>
        <v>0</v>
      </c>
      <c r="K42" s="3">
        <v>0</v>
      </c>
      <c r="L42" s="3">
        <v>0</v>
      </c>
      <c r="M42" s="3">
        <v>0</v>
      </c>
      <c r="N42" s="3">
        <f t="shared" si="54"/>
        <v>0</v>
      </c>
      <c r="O42" s="3">
        <v>0</v>
      </c>
      <c r="P42" s="3">
        <v>350</v>
      </c>
      <c r="Q42" s="3">
        <v>0</v>
      </c>
      <c r="R42" s="3">
        <f t="shared" si="55"/>
        <v>350</v>
      </c>
      <c r="S42" s="3">
        <f t="shared" si="56"/>
        <v>0</v>
      </c>
      <c r="T42" s="3">
        <f t="shared" si="57"/>
        <v>0</v>
      </c>
      <c r="U42" s="3">
        <f t="shared" si="58"/>
        <v>0</v>
      </c>
      <c r="V42" s="3">
        <f t="shared" si="59"/>
        <v>350</v>
      </c>
      <c r="W42" s="3">
        <f t="shared" si="60"/>
        <v>350</v>
      </c>
      <c r="X42" s="3">
        <v>0</v>
      </c>
      <c r="Y42" s="3">
        <v>0</v>
      </c>
      <c r="Z42" s="3">
        <v>0</v>
      </c>
      <c r="AA42" s="3">
        <f t="shared" si="61"/>
        <v>0</v>
      </c>
      <c r="AB42" s="3">
        <v>0</v>
      </c>
      <c r="AC42" s="3">
        <v>0</v>
      </c>
      <c r="AD42" s="3">
        <v>0</v>
      </c>
      <c r="AE42" s="3">
        <f t="shared" si="62"/>
        <v>0</v>
      </c>
      <c r="AF42" s="3">
        <v>0</v>
      </c>
      <c r="AG42" s="3">
        <v>0</v>
      </c>
      <c r="AH42" s="3">
        <v>0</v>
      </c>
      <c r="AI42" s="3">
        <f t="shared" si="63"/>
        <v>0</v>
      </c>
      <c r="AJ42" s="3">
        <v>0</v>
      </c>
      <c r="AK42" s="3">
        <v>0</v>
      </c>
      <c r="AL42" s="3">
        <v>0</v>
      </c>
      <c r="AM42" s="3">
        <f t="shared" si="64"/>
        <v>0</v>
      </c>
      <c r="AN42" s="3">
        <f t="shared" si="65"/>
        <v>0</v>
      </c>
      <c r="AO42" s="3">
        <f t="shared" si="66"/>
        <v>0</v>
      </c>
      <c r="AP42" s="3">
        <f t="shared" si="67"/>
        <v>0</v>
      </c>
      <c r="AQ42" s="3">
        <f t="shared" si="68"/>
        <v>0</v>
      </c>
      <c r="AR42" s="3">
        <f t="shared" si="69"/>
        <v>0</v>
      </c>
      <c r="AS42" s="5">
        <f t="shared" si="5"/>
        <v>0</v>
      </c>
      <c r="AT42" s="5">
        <f t="shared" si="3"/>
        <v>0</v>
      </c>
    </row>
    <row r="43" spans="1:46" ht="30" customHeight="1" outlineLevel="1" collapsed="1">
      <c r="A43" s="8" t="s">
        <v>12</v>
      </c>
      <c r="B43" s="2">
        <f>SUM(B44:B45)</f>
        <v>885</v>
      </c>
      <c r="C43" s="2">
        <f t="shared" ref="C43:AR43" si="70">SUM(C44:C45)</f>
        <v>0</v>
      </c>
      <c r="D43" s="2">
        <f t="shared" si="70"/>
        <v>0</v>
      </c>
      <c r="E43" s="2">
        <f t="shared" si="70"/>
        <v>0</v>
      </c>
      <c r="F43" s="2">
        <f t="shared" si="70"/>
        <v>0</v>
      </c>
      <c r="G43" s="2">
        <f t="shared" si="70"/>
        <v>0</v>
      </c>
      <c r="H43" s="2">
        <f t="shared" si="70"/>
        <v>0</v>
      </c>
      <c r="I43" s="2">
        <f t="shared" si="70"/>
        <v>0</v>
      </c>
      <c r="J43" s="2">
        <f t="shared" si="70"/>
        <v>0</v>
      </c>
      <c r="K43" s="2">
        <f t="shared" si="70"/>
        <v>0</v>
      </c>
      <c r="L43" s="2">
        <f t="shared" si="70"/>
        <v>0</v>
      </c>
      <c r="M43" s="2">
        <f t="shared" si="70"/>
        <v>0</v>
      </c>
      <c r="N43" s="2">
        <f t="shared" si="70"/>
        <v>0</v>
      </c>
      <c r="O43" s="2">
        <f t="shared" si="70"/>
        <v>30</v>
      </c>
      <c r="P43" s="2">
        <f t="shared" si="70"/>
        <v>230</v>
      </c>
      <c r="Q43" s="2">
        <f t="shared" si="70"/>
        <v>325</v>
      </c>
      <c r="R43" s="2">
        <f t="shared" si="70"/>
        <v>585</v>
      </c>
      <c r="S43" s="2">
        <f t="shared" si="70"/>
        <v>0</v>
      </c>
      <c r="T43" s="2">
        <f t="shared" si="70"/>
        <v>0</v>
      </c>
      <c r="U43" s="2">
        <f t="shared" si="70"/>
        <v>0</v>
      </c>
      <c r="V43" s="2">
        <f t="shared" si="70"/>
        <v>585</v>
      </c>
      <c r="W43" s="2">
        <f t="shared" si="70"/>
        <v>585</v>
      </c>
      <c r="X43" s="2">
        <f t="shared" si="70"/>
        <v>0</v>
      </c>
      <c r="Y43" s="2">
        <f t="shared" si="70"/>
        <v>0</v>
      </c>
      <c r="Z43" s="2">
        <f t="shared" si="70"/>
        <v>0</v>
      </c>
      <c r="AA43" s="2">
        <f t="shared" si="70"/>
        <v>0</v>
      </c>
      <c r="AB43" s="2">
        <f t="shared" si="70"/>
        <v>0</v>
      </c>
      <c r="AC43" s="2">
        <f t="shared" si="70"/>
        <v>0</v>
      </c>
      <c r="AD43" s="2">
        <f t="shared" si="70"/>
        <v>0</v>
      </c>
      <c r="AE43" s="2">
        <f t="shared" si="70"/>
        <v>0</v>
      </c>
      <c r="AF43" s="2">
        <f t="shared" si="70"/>
        <v>0</v>
      </c>
      <c r="AG43" s="2">
        <f t="shared" si="70"/>
        <v>0</v>
      </c>
      <c r="AH43" s="2">
        <f t="shared" si="70"/>
        <v>0</v>
      </c>
      <c r="AI43" s="2">
        <f t="shared" si="70"/>
        <v>0</v>
      </c>
      <c r="AJ43" s="2">
        <f t="shared" si="70"/>
        <v>0</v>
      </c>
      <c r="AK43" s="2">
        <f t="shared" si="70"/>
        <v>0</v>
      </c>
      <c r="AL43" s="2">
        <f t="shared" si="70"/>
        <v>0</v>
      </c>
      <c r="AM43" s="2">
        <f t="shared" si="70"/>
        <v>0</v>
      </c>
      <c r="AN43" s="2">
        <f t="shared" si="70"/>
        <v>0</v>
      </c>
      <c r="AO43" s="2">
        <f t="shared" si="70"/>
        <v>0</v>
      </c>
      <c r="AP43" s="2">
        <f t="shared" si="70"/>
        <v>0</v>
      </c>
      <c r="AQ43" s="2">
        <f t="shared" si="70"/>
        <v>0</v>
      </c>
      <c r="AR43" s="2">
        <f t="shared" si="70"/>
        <v>0</v>
      </c>
      <c r="AS43" s="4">
        <f t="shared" si="5"/>
        <v>0</v>
      </c>
      <c r="AT43" s="4">
        <f t="shared" si="3"/>
        <v>0</v>
      </c>
    </row>
    <row r="44" spans="1:46" ht="30" hidden="1" customHeight="1" outlineLevel="2">
      <c r="A44" s="9" t="s">
        <v>104</v>
      </c>
      <c r="B44" s="3">
        <v>800</v>
      </c>
      <c r="C44" s="3">
        <v>0</v>
      </c>
      <c r="D44" s="3">
        <v>0</v>
      </c>
      <c r="E44" s="3">
        <v>0</v>
      </c>
      <c r="F44" s="3">
        <f>SUM(C44:E44)</f>
        <v>0</v>
      </c>
      <c r="G44" s="3">
        <v>0</v>
      </c>
      <c r="H44" s="3">
        <v>0</v>
      </c>
      <c r="I44" s="3">
        <v>0</v>
      </c>
      <c r="J44" s="3">
        <f>SUM(G44:I44)</f>
        <v>0</v>
      </c>
      <c r="K44" s="3">
        <v>0</v>
      </c>
      <c r="L44" s="3">
        <v>0</v>
      </c>
      <c r="M44" s="3">
        <v>0</v>
      </c>
      <c r="N44" s="3">
        <f>SUM(K44:M44)</f>
        <v>0</v>
      </c>
      <c r="O44" s="3">
        <v>0</v>
      </c>
      <c r="P44" s="3">
        <v>200</v>
      </c>
      <c r="Q44" s="3">
        <v>300</v>
      </c>
      <c r="R44" s="3">
        <f>SUM(O44:Q44)</f>
        <v>500</v>
      </c>
      <c r="S44" s="3">
        <f>+F44</f>
        <v>0</v>
      </c>
      <c r="T44" s="3">
        <f>+S44+J44</f>
        <v>0</v>
      </c>
      <c r="U44" s="3">
        <f>+T44+N44</f>
        <v>0</v>
      </c>
      <c r="V44" s="3">
        <f>+U44+R44</f>
        <v>500</v>
      </c>
      <c r="W44" s="3">
        <f t="shared" ref="W44:W45" si="71">+V44</f>
        <v>500</v>
      </c>
      <c r="X44" s="3">
        <v>0</v>
      </c>
      <c r="Y44" s="3">
        <v>0</v>
      </c>
      <c r="Z44" s="3">
        <v>0</v>
      </c>
      <c r="AA44" s="3">
        <f>SUM(X44:Z44)</f>
        <v>0</v>
      </c>
      <c r="AB44" s="3">
        <v>0</v>
      </c>
      <c r="AC44" s="3">
        <v>0</v>
      </c>
      <c r="AD44" s="3">
        <v>0</v>
      </c>
      <c r="AE44" s="3">
        <f>SUM(AB44:AD44)</f>
        <v>0</v>
      </c>
      <c r="AF44" s="3">
        <v>0</v>
      </c>
      <c r="AG44" s="3">
        <v>0</v>
      </c>
      <c r="AH44" s="3">
        <v>0</v>
      </c>
      <c r="AI44" s="3">
        <f>SUM(AF44:AH44)</f>
        <v>0</v>
      </c>
      <c r="AJ44" s="3">
        <v>0</v>
      </c>
      <c r="AK44" s="3">
        <v>0</v>
      </c>
      <c r="AL44" s="3">
        <v>0</v>
      </c>
      <c r="AM44" s="3">
        <f>SUM(AJ44:AL44)</f>
        <v>0</v>
      </c>
      <c r="AN44" s="3">
        <f>+AA44</f>
        <v>0</v>
      </c>
      <c r="AO44" s="3">
        <f>+AN44+AE44</f>
        <v>0</v>
      </c>
      <c r="AP44" s="3">
        <f>+AO44+AI44</f>
        <v>0</v>
      </c>
      <c r="AQ44" s="3">
        <f>+AP44+AM44</f>
        <v>0</v>
      </c>
      <c r="AR44" s="3">
        <f>+AQ44</f>
        <v>0</v>
      </c>
      <c r="AS44" s="5">
        <f t="shared" si="5"/>
        <v>0</v>
      </c>
      <c r="AT44" s="5">
        <f t="shared" si="3"/>
        <v>0</v>
      </c>
    </row>
    <row r="45" spans="1:46" ht="30" hidden="1" customHeight="1" outlineLevel="2">
      <c r="A45" s="9" t="s">
        <v>105</v>
      </c>
      <c r="B45" s="3">
        <v>85</v>
      </c>
      <c r="C45" s="3">
        <v>0</v>
      </c>
      <c r="D45" s="3">
        <v>0</v>
      </c>
      <c r="E45" s="3">
        <v>0</v>
      </c>
      <c r="F45" s="3">
        <f>SUM(C45:E45)</f>
        <v>0</v>
      </c>
      <c r="G45" s="3">
        <v>0</v>
      </c>
      <c r="H45" s="3">
        <v>0</v>
      </c>
      <c r="I45" s="3">
        <v>0</v>
      </c>
      <c r="J45" s="3">
        <f>SUM(G45:I45)</f>
        <v>0</v>
      </c>
      <c r="K45" s="3">
        <v>0</v>
      </c>
      <c r="L45" s="3">
        <v>0</v>
      </c>
      <c r="M45" s="3">
        <v>0</v>
      </c>
      <c r="N45" s="3">
        <f>SUM(K45:M45)</f>
        <v>0</v>
      </c>
      <c r="O45" s="3">
        <v>30</v>
      </c>
      <c r="P45" s="3">
        <v>30</v>
      </c>
      <c r="Q45" s="3">
        <v>25</v>
      </c>
      <c r="R45" s="3">
        <f>SUM(O45:Q45)</f>
        <v>85</v>
      </c>
      <c r="S45" s="3">
        <f>+F45</f>
        <v>0</v>
      </c>
      <c r="T45" s="3">
        <f>+S45+J45</f>
        <v>0</v>
      </c>
      <c r="U45" s="3">
        <f>+T45+N45</f>
        <v>0</v>
      </c>
      <c r="V45" s="3">
        <f>+U45+R45</f>
        <v>85</v>
      </c>
      <c r="W45" s="3">
        <f t="shared" si="71"/>
        <v>85</v>
      </c>
      <c r="X45" s="3">
        <v>0</v>
      </c>
      <c r="Y45" s="3">
        <v>0</v>
      </c>
      <c r="Z45" s="3">
        <v>0</v>
      </c>
      <c r="AA45" s="3">
        <f>SUM(X45:Z45)</f>
        <v>0</v>
      </c>
      <c r="AB45" s="3">
        <v>0</v>
      </c>
      <c r="AC45" s="3">
        <v>0</v>
      </c>
      <c r="AD45" s="3">
        <v>0</v>
      </c>
      <c r="AE45" s="3">
        <f>SUM(AB45:AD45)</f>
        <v>0</v>
      </c>
      <c r="AF45" s="3">
        <v>0</v>
      </c>
      <c r="AG45" s="3">
        <v>0</v>
      </c>
      <c r="AH45" s="3">
        <v>0</v>
      </c>
      <c r="AI45" s="3">
        <f>SUM(AF45:AH45)</f>
        <v>0</v>
      </c>
      <c r="AJ45" s="3">
        <v>0</v>
      </c>
      <c r="AK45" s="3">
        <v>0</v>
      </c>
      <c r="AL45" s="3">
        <v>0</v>
      </c>
      <c r="AM45" s="3">
        <f>SUM(AJ45:AL45)</f>
        <v>0</v>
      </c>
      <c r="AN45" s="3">
        <f>+AA45</f>
        <v>0</v>
      </c>
      <c r="AO45" s="3">
        <f>+AN45+AE45</f>
        <v>0</v>
      </c>
      <c r="AP45" s="3">
        <f>+AO45+AI45</f>
        <v>0</v>
      </c>
      <c r="AQ45" s="3">
        <f>+AP45+AM45</f>
        <v>0</v>
      </c>
      <c r="AR45" s="3">
        <f>+AQ45</f>
        <v>0</v>
      </c>
      <c r="AS45" s="5">
        <f t="shared" si="5"/>
        <v>0</v>
      </c>
      <c r="AT45" s="5">
        <f t="shared" si="3"/>
        <v>0</v>
      </c>
    </row>
    <row r="46" spans="1:46" ht="30" customHeight="1" outlineLevel="1" collapsed="1">
      <c r="A46" s="8" t="s">
        <v>13</v>
      </c>
      <c r="B46" s="2">
        <f t="shared" ref="B46:AR46" si="72">SUM(B47:B48)</f>
        <v>579</v>
      </c>
      <c r="C46" s="2">
        <f t="shared" si="72"/>
        <v>0</v>
      </c>
      <c r="D46" s="2">
        <f t="shared" si="72"/>
        <v>0</v>
      </c>
      <c r="E46" s="2">
        <f t="shared" si="72"/>
        <v>0</v>
      </c>
      <c r="F46" s="2">
        <f t="shared" si="72"/>
        <v>0</v>
      </c>
      <c r="G46" s="2">
        <f t="shared" si="72"/>
        <v>0</v>
      </c>
      <c r="H46" s="2">
        <f t="shared" si="72"/>
        <v>0</v>
      </c>
      <c r="I46" s="2">
        <f t="shared" si="72"/>
        <v>20</v>
      </c>
      <c r="J46" s="2">
        <f t="shared" si="72"/>
        <v>20</v>
      </c>
      <c r="K46" s="2">
        <f t="shared" si="72"/>
        <v>30</v>
      </c>
      <c r="L46" s="2">
        <f t="shared" si="72"/>
        <v>26</v>
      </c>
      <c r="M46" s="2">
        <f t="shared" si="72"/>
        <v>40</v>
      </c>
      <c r="N46" s="2">
        <f t="shared" si="72"/>
        <v>96</v>
      </c>
      <c r="O46" s="2">
        <f t="shared" si="72"/>
        <v>55</v>
      </c>
      <c r="P46" s="2">
        <f t="shared" si="72"/>
        <v>44</v>
      </c>
      <c r="Q46" s="2">
        <f t="shared" si="72"/>
        <v>14</v>
      </c>
      <c r="R46" s="2">
        <f t="shared" si="72"/>
        <v>113</v>
      </c>
      <c r="S46" s="2">
        <f t="shared" si="72"/>
        <v>0</v>
      </c>
      <c r="T46" s="2">
        <f t="shared" si="72"/>
        <v>20</v>
      </c>
      <c r="U46" s="2">
        <f t="shared" si="72"/>
        <v>116</v>
      </c>
      <c r="V46" s="2">
        <f t="shared" si="72"/>
        <v>229</v>
      </c>
      <c r="W46" s="2">
        <f t="shared" si="72"/>
        <v>229</v>
      </c>
      <c r="X46" s="2">
        <f t="shared" si="72"/>
        <v>0</v>
      </c>
      <c r="Y46" s="2">
        <f t="shared" si="72"/>
        <v>0</v>
      </c>
      <c r="Z46" s="2">
        <f t="shared" si="72"/>
        <v>0</v>
      </c>
      <c r="AA46" s="2">
        <f t="shared" si="72"/>
        <v>0</v>
      </c>
      <c r="AB46" s="2">
        <f t="shared" si="72"/>
        <v>0</v>
      </c>
      <c r="AC46" s="2">
        <f t="shared" si="72"/>
        <v>0</v>
      </c>
      <c r="AD46" s="2">
        <f t="shared" si="72"/>
        <v>0</v>
      </c>
      <c r="AE46" s="2">
        <f t="shared" si="72"/>
        <v>0</v>
      </c>
      <c r="AF46" s="2">
        <f t="shared" si="72"/>
        <v>0</v>
      </c>
      <c r="AG46" s="2">
        <f t="shared" si="72"/>
        <v>0</v>
      </c>
      <c r="AH46" s="2">
        <f t="shared" si="72"/>
        <v>0</v>
      </c>
      <c r="AI46" s="2">
        <f t="shared" si="72"/>
        <v>0</v>
      </c>
      <c r="AJ46" s="2">
        <f t="shared" si="72"/>
        <v>0</v>
      </c>
      <c r="AK46" s="2">
        <f t="shared" si="72"/>
        <v>0</v>
      </c>
      <c r="AL46" s="2">
        <f t="shared" si="72"/>
        <v>0</v>
      </c>
      <c r="AM46" s="2">
        <f t="shared" si="72"/>
        <v>0</v>
      </c>
      <c r="AN46" s="2">
        <f t="shared" si="72"/>
        <v>0</v>
      </c>
      <c r="AO46" s="2">
        <f t="shared" si="72"/>
        <v>0</v>
      </c>
      <c r="AP46" s="2">
        <f t="shared" si="72"/>
        <v>0</v>
      </c>
      <c r="AQ46" s="2">
        <f t="shared" si="72"/>
        <v>0</v>
      </c>
      <c r="AR46" s="2">
        <f t="shared" si="72"/>
        <v>0</v>
      </c>
      <c r="AS46" s="4">
        <f t="shared" si="5"/>
        <v>0</v>
      </c>
      <c r="AT46" s="4">
        <f t="shared" si="3"/>
        <v>0</v>
      </c>
    </row>
    <row r="47" spans="1:46" ht="30" hidden="1" customHeight="1" outlineLevel="2">
      <c r="A47" s="9" t="s">
        <v>106</v>
      </c>
      <c r="B47" s="3">
        <v>500</v>
      </c>
      <c r="C47" s="3">
        <v>0</v>
      </c>
      <c r="D47" s="3">
        <v>0</v>
      </c>
      <c r="E47" s="3">
        <v>0</v>
      </c>
      <c r="F47" s="3">
        <f>SUM(C47:E47)</f>
        <v>0</v>
      </c>
      <c r="G47" s="3">
        <v>0</v>
      </c>
      <c r="H47" s="3">
        <v>0</v>
      </c>
      <c r="I47" s="3">
        <v>20</v>
      </c>
      <c r="J47" s="3">
        <f>SUM(G47:I47)</f>
        <v>20</v>
      </c>
      <c r="K47" s="3">
        <v>30</v>
      </c>
      <c r="L47" s="3">
        <v>26</v>
      </c>
      <c r="M47" s="3">
        <v>20</v>
      </c>
      <c r="N47" s="3">
        <f>SUM(K47:M47)</f>
        <v>76</v>
      </c>
      <c r="O47" s="3">
        <v>20</v>
      </c>
      <c r="P47" s="3">
        <v>20</v>
      </c>
      <c r="Q47" s="3">
        <v>14</v>
      </c>
      <c r="R47" s="3">
        <f>SUM(O47:Q47)</f>
        <v>54</v>
      </c>
      <c r="S47" s="3">
        <f t="shared" ref="S47:S49" si="73">+F47</f>
        <v>0</v>
      </c>
      <c r="T47" s="3">
        <f t="shared" ref="T47:T49" si="74">+S47+J47</f>
        <v>20</v>
      </c>
      <c r="U47" s="3">
        <f t="shared" ref="U47:U49" si="75">+T47+N47</f>
        <v>96</v>
      </c>
      <c r="V47" s="3">
        <f t="shared" ref="V47:V49" si="76">+U47+R47</f>
        <v>150</v>
      </c>
      <c r="W47" s="3">
        <f t="shared" ref="W47:W49" si="77">+V47</f>
        <v>150</v>
      </c>
      <c r="X47" s="3">
        <v>0</v>
      </c>
      <c r="Y47" s="3">
        <v>0</v>
      </c>
      <c r="Z47" s="3">
        <v>0</v>
      </c>
      <c r="AA47" s="3">
        <f>SUM(X47:Z47)</f>
        <v>0</v>
      </c>
      <c r="AB47" s="3">
        <v>0</v>
      </c>
      <c r="AC47" s="3">
        <v>0</v>
      </c>
      <c r="AD47" s="3">
        <v>0</v>
      </c>
      <c r="AE47" s="3">
        <f>SUM(AB47:AD47)</f>
        <v>0</v>
      </c>
      <c r="AF47" s="3">
        <v>0</v>
      </c>
      <c r="AG47" s="3">
        <v>0</v>
      </c>
      <c r="AH47" s="3">
        <v>0</v>
      </c>
      <c r="AI47" s="3">
        <f>SUM(AF47:AH47)</f>
        <v>0</v>
      </c>
      <c r="AJ47" s="3">
        <v>0</v>
      </c>
      <c r="AK47" s="3">
        <v>0</v>
      </c>
      <c r="AL47" s="3">
        <v>0</v>
      </c>
      <c r="AM47" s="3">
        <f>SUM(AJ47:AL47)</f>
        <v>0</v>
      </c>
      <c r="AN47" s="3">
        <f>+AA47</f>
        <v>0</v>
      </c>
      <c r="AO47" s="3">
        <f>+AN47+AE47</f>
        <v>0</v>
      </c>
      <c r="AP47" s="3">
        <f>+AO47+AI47</f>
        <v>0</v>
      </c>
      <c r="AQ47" s="3">
        <f>+AP47+AM47</f>
        <v>0</v>
      </c>
      <c r="AR47" s="3">
        <f>+AQ47</f>
        <v>0</v>
      </c>
      <c r="AS47" s="5">
        <f t="shared" si="5"/>
        <v>0</v>
      </c>
      <c r="AT47" s="5">
        <f t="shared" si="3"/>
        <v>0</v>
      </c>
    </row>
    <row r="48" spans="1:46" ht="30" hidden="1" customHeight="1" outlineLevel="2">
      <c r="A48" s="9" t="s">
        <v>107</v>
      </c>
      <c r="B48" s="3">
        <v>79</v>
      </c>
      <c r="C48" s="3">
        <v>0</v>
      </c>
      <c r="D48" s="3">
        <v>0</v>
      </c>
      <c r="E48" s="3">
        <v>0</v>
      </c>
      <c r="F48" s="3">
        <f>SUM(C48:E48)</f>
        <v>0</v>
      </c>
      <c r="G48" s="3">
        <v>0</v>
      </c>
      <c r="H48" s="3">
        <v>0</v>
      </c>
      <c r="I48" s="3">
        <v>0</v>
      </c>
      <c r="J48" s="3">
        <f>SUM(G48:I48)</f>
        <v>0</v>
      </c>
      <c r="K48" s="3">
        <v>0</v>
      </c>
      <c r="L48" s="3">
        <v>0</v>
      </c>
      <c r="M48" s="3">
        <v>20</v>
      </c>
      <c r="N48" s="3">
        <f>SUM(K48:M48)</f>
        <v>20</v>
      </c>
      <c r="O48" s="3">
        <v>35</v>
      </c>
      <c r="P48" s="3">
        <v>24</v>
      </c>
      <c r="Q48" s="3">
        <v>0</v>
      </c>
      <c r="R48" s="3">
        <f>SUM(O48:Q48)</f>
        <v>59</v>
      </c>
      <c r="S48" s="3">
        <f t="shared" si="73"/>
        <v>0</v>
      </c>
      <c r="T48" s="3">
        <f t="shared" si="74"/>
        <v>0</v>
      </c>
      <c r="U48" s="3">
        <f t="shared" si="75"/>
        <v>20</v>
      </c>
      <c r="V48" s="3">
        <f t="shared" si="76"/>
        <v>79</v>
      </c>
      <c r="W48" s="3">
        <f t="shared" si="77"/>
        <v>79</v>
      </c>
      <c r="X48" s="3">
        <v>0</v>
      </c>
      <c r="Y48" s="3">
        <v>0</v>
      </c>
      <c r="Z48" s="3">
        <v>0</v>
      </c>
      <c r="AA48" s="3">
        <f>SUM(X48:Z48)</f>
        <v>0</v>
      </c>
      <c r="AB48" s="3">
        <v>0</v>
      </c>
      <c r="AC48" s="3">
        <v>0</v>
      </c>
      <c r="AD48" s="3">
        <v>0</v>
      </c>
      <c r="AE48" s="3">
        <f>SUM(AB48:AD48)</f>
        <v>0</v>
      </c>
      <c r="AF48" s="3">
        <v>0</v>
      </c>
      <c r="AG48" s="3">
        <v>0</v>
      </c>
      <c r="AH48" s="3">
        <v>0</v>
      </c>
      <c r="AI48" s="3">
        <f>SUM(AF48:AH48)</f>
        <v>0</v>
      </c>
      <c r="AJ48" s="3">
        <v>0</v>
      </c>
      <c r="AK48" s="3">
        <v>0</v>
      </c>
      <c r="AL48" s="3">
        <v>0</v>
      </c>
      <c r="AM48" s="3">
        <f>SUM(AJ48:AL48)</f>
        <v>0</v>
      </c>
      <c r="AN48" s="3">
        <f>+AA48</f>
        <v>0</v>
      </c>
      <c r="AO48" s="3">
        <f>+AN48+AE48</f>
        <v>0</v>
      </c>
      <c r="AP48" s="3">
        <f>+AO48+AI48</f>
        <v>0</v>
      </c>
      <c r="AQ48" s="3">
        <f>+AP48+AM48</f>
        <v>0</v>
      </c>
      <c r="AR48" s="3">
        <f>+AQ48</f>
        <v>0</v>
      </c>
      <c r="AS48" s="5">
        <f t="shared" si="5"/>
        <v>0</v>
      </c>
      <c r="AT48" s="5">
        <f t="shared" si="3"/>
        <v>0</v>
      </c>
    </row>
    <row r="49" spans="1:46" ht="30" customHeight="1" outlineLevel="1" collapsed="1">
      <c r="A49" s="8" t="s">
        <v>18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f t="shared" si="73"/>
        <v>0</v>
      </c>
      <c r="T49" s="2">
        <f t="shared" si="74"/>
        <v>0</v>
      </c>
      <c r="U49" s="2">
        <f t="shared" si="75"/>
        <v>0</v>
      </c>
      <c r="V49" s="2">
        <f t="shared" si="76"/>
        <v>0</v>
      </c>
      <c r="W49" s="2">
        <f t="shared" si="77"/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4">
        <f t="shared" si="5"/>
        <v>0</v>
      </c>
      <c r="AT49" s="4">
        <f t="shared" si="3"/>
        <v>0</v>
      </c>
    </row>
    <row r="50" spans="1:46" ht="3.75" customHeight="1" outlineLevel="1">
      <c r="A50" s="9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5"/>
      <c r="AT50" s="5"/>
    </row>
    <row r="51" spans="1:46" ht="30" customHeight="1">
      <c r="A51" s="6" t="s">
        <v>119</v>
      </c>
      <c r="B51" s="14">
        <f t="shared" ref="B51:AR51" si="78">+B52+B56+B61+B65+B70+B71+B75+B82+B85+B88+B93</f>
        <v>61599.53</v>
      </c>
      <c r="C51" s="14">
        <f t="shared" si="78"/>
        <v>1168.2371899999998</v>
      </c>
      <c r="D51" s="14">
        <f t="shared" si="78"/>
        <v>1148.9778000000001</v>
      </c>
      <c r="E51" s="14">
        <f t="shared" si="78"/>
        <v>3425.7831599999995</v>
      </c>
      <c r="F51" s="14">
        <f t="shared" si="78"/>
        <v>5742.9981499999985</v>
      </c>
      <c r="G51" s="14">
        <f t="shared" si="78"/>
        <v>1779.488492</v>
      </c>
      <c r="H51" s="14">
        <f t="shared" si="78"/>
        <v>1918.35293</v>
      </c>
      <c r="I51" s="14">
        <f t="shared" si="78"/>
        <v>2675.3755200000001</v>
      </c>
      <c r="J51" s="14">
        <f t="shared" si="78"/>
        <v>6373.2169419999991</v>
      </c>
      <c r="K51" s="14">
        <f t="shared" si="78"/>
        <v>2403.2707499999997</v>
      </c>
      <c r="L51" s="14">
        <f t="shared" si="78"/>
        <v>1821</v>
      </c>
      <c r="M51" s="14">
        <f t="shared" si="78"/>
        <v>2684.2211699999998</v>
      </c>
      <c r="N51" s="14">
        <f t="shared" si="78"/>
        <v>6908.4919199999995</v>
      </c>
      <c r="O51" s="14">
        <f t="shared" si="78"/>
        <v>1894.23332</v>
      </c>
      <c r="P51" s="14">
        <f t="shared" si="78"/>
        <v>3575.0186999999996</v>
      </c>
      <c r="Q51" s="14">
        <f t="shared" si="78"/>
        <v>2856</v>
      </c>
      <c r="R51" s="14">
        <f t="shared" si="78"/>
        <v>8325.2520199999999</v>
      </c>
      <c r="S51" s="14">
        <f t="shared" si="78"/>
        <v>5742.9981499999985</v>
      </c>
      <c r="T51" s="14">
        <f t="shared" si="78"/>
        <v>12116.215091999997</v>
      </c>
      <c r="U51" s="14">
        <f t="shared" si="78"/>
        <v>19024.707011999995</v>
      </c>
      <c r="V51" s="14">
        <f t="shared" si="78"/>
        <v>27349.959031999999</v>
      </c>
      <c r="W51" s="14">
        <f t="shared" si="78"/>
        <v>27349.959031999999</v>
      </c>
      <c r="X51" s="14">
        <f t="shared" si="78"/>
        <v>1168.2371899999998</v>
      </c>
      <c r="Y51" s="14">
        <f t="shared" si="78"/>
        <v>1148.9778000000001</v>
      </c>
      <c r="Z51" s="14">
        <f t="shared" si="78"/>
        <v>3425.7831599999995</v>
      </c>
      <c r="AA51" s="14">
        <f t="shared" si="78"/>
        <v>5742.9981499999985</v>
      </c>
      <c r="AB51" s="14">
        <f t="shared" si="78"/>
        <v>1779.488492</v>
      </c>
      <c r="AC51" s="14">
        <f t="shared" si="78"/>
        <v>1918.35293</v>
      </c>
      <c r="AD51" s="14">
        <f t="shared" si="78"/>
        <v>1340.4824300000002</v>
      </c>
      <c r="AE51" s="14">
        <f t="shared" si="78"/>
        <v>5038.3238520000004</v>
      </c>
      <c r="AF51" s="14">
        <f t="shared" si="78"/>
        <v>0</v>
      </c>
      <c r="AG51" s="14">
        <f t="shared" si="78"/>
        <v>0</v>
      </c>
      <c r="AH51" s="14">
        <f t="shared" si="78"/>
        <v>0</v>
      </c>
      <c r="AI51" s="14">
        <f t="shared" si="78"/>
        <v>0</v>
      </c>
      <c r="AJ51" s="14">
        <f t="shared" si="78"/>
        <v>0</v>
      </c>
      <c r="AK51" s="14">
        <f t="shared" si="78"/>
        <v>0</v>
      </c>
      <c r="AL51" s="14">
        <f t="shared" si="78"/>
        <v>0</v>
      </c>
      <c r="AM51" s="14">
        <f t="shared" si="78"/>
        <v>0</v>
      </c>
      <c r="AN51" s="14">
        <f t="shared" si="78"/>
        <v>5742.9981499999985</v>
      </c>
      <c r="AO51" s="14">
        <f t="shared" si="78"/>
        <v>10781.322001999997</v>
      </c>
      <c r="AP51" s="14">
        <f t="shared" si="78"/>
        <v>10781.322001999997</v>
      </c>
      <c r="AQ51" s="14">
        <f t="shared" si="78"/>
        <v>10781.322001999997</v>
      </c>
      <c r="AR51" s="14">
        <f t="shared" si="78"/>
        <v>10781.322001999997</v>
      </c>
      <c r="AS51" s="13">
        <f t="shared" ref="AS51:AS94" si="79">IF(J51=0,0,AE51/J51*100)</f>
        <v>79.054642229374792</v>
      </c>
      <c r="AT51" s="13">
        <f t="shared" ref="AT51:AT94" si="80">IF(W51=0,0,AR51/W51*100)</f>
        <v>39.419883552240918</v>
      </c>
    </row>
    <row r="52" spans="1:46" ht="30" customHeight="1" outlineLevel="1">
      <c r="A52" s="8" t="s">
        <v>4</v>
      </c>
      <c r="B52" s="2">
        <f>SUM(B53:B55)</f>
        <v>8380</v>
      </c>
      <c r="C52" s="2">
        <f t="shared" ref="C52:AR52" si="81">SUM(C53:C55)</f>
        <v>399.89349999999996</v>
      </c>
      <c r="D52" s="2">
        <f t="shared" si="81"/>
        <v>411.08467000000002</v>
      </c>
      <c r="E52" s="2">
        <f t="shared" si="81"/>
        <v>514.46641</v>
      </c>
      <c r="F52" s="2">
        <f t="shared" si="81"/>
        <v>1325.4445799999999</v>
      </c>
      <c r="G52" s="2">
        <f t="shared" si="81"/>
        <v>504.50203199999999</v>
      </c>
      <c r="H52" s="2">
        <f t="shared" si="81"/>
        <v>430.96147000000002</v>
      </c>
      <c r="I52" s="2">
        <f t="shared" si="81"/>
        <v>1190</v>
      </c>
      <c r="J52" s="2">
        <f t="shared" si="81"/>
        <v>2125.4635020000001</v>
      </c>
      <c r="K52" s="2">
        <f t="shared" si="81"/>
        <v>624.62348999999995</v>
      </c>
      <c r="L52" s="2">
        <f t="shared" si="81"/>
        <v>520</v>
      </c>
      <c r="M52" s="2">
        <f t="shared" si="81"/>
        <v>329.41503999999998</v>
      </c>
      <c r="N52" s="2">
        <f t="shared" si="81"/>
        <v>1474.0385299999998</v>
      </c>
      <c r="O52" s="2">
        <f t="shared" si="81"/>
        <v>0</v>
      </c>
      <c r="P52" s="2">
        <f t="shared" si="81"/>
        <v>0</v>
      </c>
      <c r="Q52" s="2">
        <f t="shared" si="81"/>
        <v>0</v>
      </c>
      <c r="R52" s="2">
        <f t="shared" si="81"/>
        <v>0</v>
      </c>
      <c r="S52" s="2">
        <f t="shared" si="81"/>
        <v>1325.4445799999999</v>
      </c>
      <c r="T52" s="2">
        <f t="shared" si="81"/>
        <v>3450.9080819999999</v>
      </c>
      <c r="U52" s="2">
        <f t="shared" si="81"/>
        <v>4924.9466119999997</v>
      </c>
      <c r="V52" s="2">
        <f t="shared" si="81"/>
        <v>4924.9466119999997</v>
      </c>
      <c r="W52" s="2">
        <f t="shared" si="81"/>
        <v>4924.9466119999997</v>
      </c>
      <c r="X52" s="2">
        <f t="shared" si="81"/>
        <v>399.89349999999996</v>
      </c>
      <c r="Y52" s="2">
        <f t="shared" si="81"/>
        <v>411.08467000000002</v>
      </c>
      <c r="Z52" s="2">
        <f t="shared" si="81"/>
        <v>514.46641</v>
      </c>
      <c r="AA52" s="2">
        <f t="shared" si="81"/>
        <v>1325.4445799999999</v>
      </c>
      <c r="AB52" s="2">
        <f t="shared" si="81"/>
        <v>504.50203199999999</v>
      </c>
      <c r="AC52" s="2">
        <f t="shared" si="81"/>
        <v>430.96147000000002</v>
      </c>
      <c r="AD52" s="2">
        <f t="shared" si="81"/>
        <v>19.818280000000001</v>
      </c>
      <c r="AE52" s="2">
        <f t="shared" si="81"/>
        <v>955.28178200000002</v>
      </c>
      <c r="AF52" s="2">
        <f t="shared" si="81"/>
        <v>0</v>
      </c>
      <c r="AG52" s="2">
        <f t="shared" si="81"/>
        <v>0</v>
      </c>
      <c r="AH52" s="2">
        <f t="shared" si="81"/>
        <v>0</v>
      </c>
      <c r="AI52" s="2">
        <f t="shared" si="81"/>
        <v>0</v>
      </c>
      <c r="AJ52" s="2">
        <f t="shared" si="81"/>
        <v>0</v>
      </c>
      <c r="AK52" s="2">
        <f t="shared" si="81"/>
        <v>0</v>
      </c>
      <c r="AL52" s="2">
        <f t="shared" si="81"/>
        <v>0</v>
      </c>
      <c r="AM52" s="2">
        <f t="shared" si="81"/>
        <v>0</v>
      </c>
      <c r="AN52" s="2">
        <f t="shared" si="81"/>
        <v>1325.4445799999999</v>
      </c>
      <c r="AO52" s="2">
        <f t="shared" si="81"/>
        <v>2280.7263619999999</v>
      </c>
      <c r="AP52" s="2">
        <f t="shared" si="81"/>
        <v>2280.7263619999999</v>
      </c>
      <c r="AQ52" s="2">
        <f t="shared" si="81"/>
        <v>2280.7263619999999</v>
      </c>
      <c r="AR52" s="2">
        <f t="shared" si="81"/>
        <v>2280.7263619999999</v>
      </c>
      <c r="AS52" s="4">
        <f t="shared" si="79"/>
        <v>44.944633539983506</v>
      </c>
      <c r="AT52" s="4">
        <f t="shared" si="80"/>
        <v>46.309666716850089</v>
      </c>
    </row>
    <row r="53" spans="1:46" ht="30" hidden="1" customHeight="1" outlineLevel="2">
      <c r="A53" s="9" t="s">
        <v>52</v>
      </c>
      <c r="B53" s="3">
        <v>1680</v>
      </c>
      <c r="C53" s="3">
        <v>201.14943999999997</v>
      </c>
      <c r="D53" s="3">
        <v>35.082000000000001</v>
      </c>
      <c r="E53" s="3">
        <v>115.87470999999999</v>
      </c>
      <c r="F53" s="3">
        <f>SUM(C53:E53)</f>
        <v>352.10614999999996</v>
      </c>
      <c r="G53" s="3">
        <v>5.2560000000000002</v>
      </c>
      <c r="H53" s="3">
        <v>0.37651000000000001</v>
      </c>
      <c r="I53" s="3">
        <v>0</v>
      </c>
      <c r="J53" s="3">
        <f>SUM(G53:I53)</f>
        <v>5.6325099999999999</v>
      </c>
      <c r="K53" s="3">
        <v>229.62349</v>
      </c>
      <c r="L53" s="3">
        <v>280</v>
      </c>
      <c r="M53" s="3">
        <v>260</v>
      </c>
      <c r="N53" s="3">
        <f>SUM(K53:M53)</f>
        <v>769.62348999999995</v>
      </c>
      <c r="O53" s="3">
        <v>0</v>
      </c>
      <c r="P53" s="3">
        <v>0</v>
      </c>
      <c r="Q53" s="3">
        <v>0</v>
      </c>
      <c r="R53" s="3">
        <f>SUM(O53:Q53)</f>
        <v>0</v>
      </c>
      <c r="S53" s="3">
        <f>+F53</f>
        <v>352.10614999999996</v>
      </c>
      <c r="T53" s="3">
        <f>+S53+J53</f>
        <v>357.73865999999998</v>
      </c>
      <c r="U53" s="3">
        <f>+T53+N53</f>
        <v>1127.3621499999999</v>
      </c>
      <c r="V53" s="3">
        <f>+U53+R53</f>
        <v>1127.3621499999999</v>
      </c>
      <c r="W53" s="3">
        <f>+V53</f>
        <v>1127.3621499999999</v>
      </c>
      <c r="X53" s="3">
        <v>201.14943999999997</v>
      </c>
      <c r="Y53" s="3">
        <v>35.082000000000001</v>
      </c>
      <c r="Z53" s="3">
        <v>115.87470999999999</v>
      </c>
      <c r="AA53" s="3">
        <f>SUM(X53:Z53)</f>
        <v>352.10614999999996</v>
      </c>
      <c r="AB53" s="3">
        <v>5.2560000000000002</v>
      </c>
      <c r="AC53" s="3">
        <v>0.37651000000000001</v>
      </c>
      <c r="AD53" s="3">
        <v>5.0501800000000001</v>
      </c>
      <c r="AE53" s="3">
        <f>SUM(AB53:AD53)</f>
        <v>10.682690000000001</v>
      </c>
      <c r="AF53" s="3">
        <v>0</v>
      </c>
      <c r="AG53" s="3">
        <v>0</v>
      </c>
      <c r="AH53" s="3">
        <v>0</v>
      </c>
      <c r="AI53" s="3">
        <f>SUM(AF53:AH53)</f>
        <v>0</v>
      </c>
      <c r="AJ53" s="3">
        <v>0</v>
      </c>
      <c r="AK53" s="3">
        <v>0</v>
      </c>
      <c r="AL53" s="3">
        <v>0</v>
      </c>
      <c r="AM53" s="3">
        <f>SUM(AJ53:AL53)</f>
        <v>0</v>
      </c>
      <c r="AN53" s="3">
        <f>+AA53</f>
        <v>352.10614999999996</v>
      </c>
      <c r="AO53" s="3">
        <f>+AN53+AE53</f>
        <v>362.78883999999994</v>
      </c>
      <c r="AP53" s="3">
        <f>+AO53+AI53</f>
        <v>362.78883999999994</v>
      </c>
      <c r="AQ53" s="3">
        <f>+AP53+AM53</f>
        <v>362.78883999999994</v>
      </c>
      <c r="AR53" s="3">
        <f>+AQ53</f>
        <v>362.78883999999994</v>
      </c>
      <c r="AS53" s="5">
        <f t="shared" si="79"/>
        <v>189.66127001993783</v>
      </c>
      <c r="AT53" s="5">
        <f t="shared" si="80"/>
        <v>32.180328211302815</v>
      </c>
    </row>
    <row r="54" spans="1:46" ht="30" hidden="1" customHeight="1" outlineLevel="2">
      <c r="A54" s="9" t="s">
        <v>53</v>
      </c>
      <c r="B54" s="3">
        <v>3500</v>
      </c>
      <c r="C54" s="3">
        <v>0</v>
      </c>
      <c r="D54" s="3">
        <v>158.47984</v>
      </c>
      <c r="E54" s="3">
        <v>11.368280000000002</v>
      </c>
      <c r="F54" s="3">
        <f>SUM(C54:E54)</f>
        <v>169.84811999999999</v>
      </c>
      <c r="G54" s="3">
        <v>498.87603199999995</v>
      </c>
      <c r="H54" s="3">
        <v>430.58496000000002</v>
      </c>
      <c r="I54" s="3">
        <v>740</v>
      </c>
      <c r="J54" s="3">
        <f>SUM(G54:I54)</f>
        <v>1669.460992</v>
      </c>
      <c r="K54" s="3">
        <v>370</v>
      </c>
      <c r="L54" s="3">
        <v>240</v>
      </c>
      <c r="M54" s="3">
        <v>69.415040000000005</v>
      </c>
      <c r="N54" s="3">
        <f>SUM(K54:M54)</f>
        <v>679.41503999999998</v>
      </c>
      <c r="O54" s="3">
        <v>0</v>
      </c>
      <c r="P54" s="3">
        <v>0</v>
      </c>
      <c r="Q54" s="3">
        <v>0</v>
      </c>
      <c r="R54" s="3">
        <f>SUM(O54:Q54)</f>
        <v>0</v>
      </c>
      <c r="S54" s="3">
        <f>+F54</f>
        <v>169.84811999999999</v>
      </c>
      <c r="T54" s="3">
        <f>+S54+J54</f>
        <v>1839.3091119999999</v>
      </c>
      <c r="U54" s="3">
        <f>+T54+N54</f>
        <v>2518.7241519999998</v>
      </c>
      <c r="V54" s="3">
        <f>+U54+R54</f>
        <v>2518.7241519999998</v>
      </c>
      <c r="W54" s="3">
        <f>+V54</f>
        <v>2518.7241519999998</v>
      </c>
      <c r="X54" s="3">
        <v>0</v>
      </c>
      <c r="Y54" s="3">
        <v>158.47984</v>
      </c>
      <c r="Z54" s="3">
        <v>11.368280000000002</v>
      </c>
      <c r="AA54" s="3">
        <f>SUM(X54:Z54)</f>
        <v>169.84811999999999</v>
      </c>
      <c r="AB54" s="3">
        <v>498.87603199999995</v>
      </c>
      <c r="AC54" s="3">
        <v>430.58496000000002</v>
      </c>
      <c r="AD54" s="3">
        <v>14.768100000000002</v>
      </c>
      <c r="AE54" s="3">
        <f>SUM(AB54:AD54)</f>
        <v>944.22909200000004</v>
      </c>
      <c r="AF54" s="3">
        <v>0</v>
      </c>
      <c r="AG54" s="3">
        <v>0</v>
      </c>
      <c r="AH54" s="3">
        <v>0</v>
      </c>
      <c r="AI54" s="3">
        <f>SUM(AF54:AH54)</f>
        <v>0</v>
      </c>
      <c r="AJ54" s="3">
        <v>0</v>
      </c>
      <c r="AK54" s="3">
        <v>0</v>
      </c>
      <c r="AL54" s="3">
        <v>0</v>
      </c>
      <c r="AM54" s="3">
        <f>SUM(AJ54:AL54)</f>
        <v>0</v>
      </c>
      <c r="AN54" s="3">
        <f>+AA54</f>
        <v>169.84811999999999</v>
      </c>
      <c r="AO54" s="3">
        <f>+AN54+AE54</f>
        <v>1114.0772120000001</v>
      </c>
      <c r="AP54" s="3">
        <f>+AO54+AI54</f>
        <v>1114.0772120000001</v>
      </c>
      <c r="AQ54" s="3">
        <f>+AP54+AM54</f>
        <v>1114.0772120000001</v>
      </c>
      <c r="AR54" s="3">
        <f>+AQ54</f>
        <v>1114.0772120000001</v>
      </c>
      <c r="AS54" s="5">
        <f t="shared" si="79"/>
        <v>56.558919107706828</v>
      </c>
      <c r="AT54" s="5">
        <f t="shared" si="80"/>
        <v>44.231807247147891</v>
      </c>
    </row>
    <row r="55" spans="1:46" ht="30" hidden="1" customHeight="1" outlineLevel="2">
      <c r="A55" s="9" t="s">
        <v>54</v>
      </c>
      <c r="B55" s="3">
        <v>3200</v>
      </c>
      <c r="C55" s="3">
        <v>198.74405999999999</v>
      </c>
      <c r="D55" s="3">
        <v>217.52283000000003</v>
      </c>
      <c r="E55" s="3">
        <v>387.22341999999998</v>
      </c>
      <c r="F55" s="3">
        <f>SUM(C55:E55)</f>
        <v>803.49030999999991</v>
      </c>
      <c r="G55" s="3">
        <v>0.37</v>
      </c>
      <c r="H55" s="3">
        <v>0</v>
      </c>
      <c r="I55" s="3">
        <v>450</v>
      </c>
      <c r="J55" s="3">
        <f>SUM(G55:I55)</f>
        <v>450.37</v>
      </c>
      <c r="K55" s="3">
        <v>25</v>
      </c>
      <c r="L55" s="3">
        <v>0</v>
      </c>
      <c r="M55" s="3">
        <v>0</v>
      </c>
      <c r="N55" s="3">
        <f>SUM(K55:M55)</f>
        <v>25</v>
      </c>
      <c r="O55" s="3">
        <v>0</v>
      </c>
      <c r="P55" s="3">
        <v>0</v>
      </c>
      <c r="Q55" s="3">
        <v>0</v>
      </c>
      <c r="R55" s="3">
        <f>SUM(O55:Q55)</f>
        <v>0</v>
      </c>
      <c r="S55" s="3">
        <f>+F55</f>
        <v>803.49030999999991</v>
      </c>
      <c r="T55" s="3">
        <f>+S55+J55</f>
        <v>1253.86031</v>
      </c>
      <c r="U55" s="3">
        <f>+T55+N55</f>
        <v>1278.86031</v>
      </c>
      <c r="V55" s="3">
        <f>+U55+R55</f>
        <v>1278.86031</v>
      </c>
      <c r="W55" s="3">
        <f>+V55</f>
        <v>1278.86031</v>
      </c>
      <c r="X55" s="3">
        <v>198.74405999999999</v>
      </c>
      <c r="Y55" s="3">
        <v>217.52283000000003</v>
      </c>
      <c r="Z55" s="3">
        <v>387.22341999999998</v>
      </c>
      <c r="AA55" s="3">
        <f>SUM(X55:Z55)</f>
        <v>803.49030999999991</v>
      </c>
      <c r="AB55" s="3">
        <v>0.37</v>
      </c>
      <c r="AC55" s="3">
        <v>0</v>
      </c>
      <c r="AD55" s="3">
        <v>0</v>
      </c>
      <c r="AE55" s="3">
        <f>SUM(AB55:AD55)</f>
        <v>0.37</v>
      </c>
      <c r="AF55" s="3">
        <v>0</v>
      </c>
      <c r="AG55" s="3">
        <v>0</v>
      </c>
      <c r="AH55" s="3">
        <v>0</v>
      </c>
      <c r="AI55" s="3">
        <f>SUM(AF55:AH55)</f>
        <v>0</v>
      </c>
      <c r="AJ55" s="3">
        <v>0</v>
      </c>
      <c r="AK55" s="3">
        <v>0</v>
      </c>
      <c r="AL55" s="3">
        <v>0</v>
      </c>
      <c r="AM55" s="3">
        <f>SUM(AJ55:AL55)</f>
        <v>0</v>
      </c>
      <c r="AN55" s="3">
        <f>+AA55</f>
        <v>803.49030999999991</v>
      </c>
      <c r="AO55" s="3">
        <f>+AN55+AE55</f>
        <v>803.86030999999991</v>
      </c>
      <c r="AP55" s="3">
        <f>+AO55+AI55</f>
        <v>803.86030999999991</v>
      </c>
      <c r="AQ55" s="3">
        <f>+AP55+AM55</f>
        <v>803.86030999999991</v>
      </c>
      <c r="AR55" s="3">
        <f>+AQ55</f>
        <v>803.86030999999991</v>
      </c>
      <c r="AS55" s="5">
        <f t="shared" si="79"/>
        <v>8.2154672824566469E-2</v>
      </c>
      <c r="AT55" s="5">
        <f t="shared" si="80"/>
        <v>62.857554004471361</v>
      </c>
    </row>
    <row r="56" spans="1:46" ht="30" customHeight="1" outlineLevel="1" collapsed="1">
      <c r="A56" s="8" t="s">
        <v>5</v>
      </c>
      <c r="B56" s="2">
        <f t="shared" ref="B56:AR56" si="82">SUM(B57:B60)</f>
        <v>17300</v>
      </c>
      <c r="C56" s="2">
        <f t="shared" si="82"/>
        <v>401.9010599999998</v>
      </c>
      <c r="D56" s="2">
        <f t="shared" si="82"/>
        <v>588.15645000000006</v>
      </c>
      <c r="E56" s="2">
        <f t="shared" si="82"/>
        <v>2171.2292599999992</v>
      </c>
      <c r="F56" s="2">
        <f t="shared" si="82"/>
        <v>3161.2867699999988</v>
      </c>
      <c r="G56" s="2">
        <f t="shared" si="82"/>
        <v>550.77476999999999</v>
      </c>
      <c r="H56" s="2">
        <f t="shared" si="82"/>
        <v>1123.91282</v>
      </c>
      <c r="I56" s="2">
        <f t="shared" si="82"/>
        <v>965</v>
      </c>
      <c r="J56" s="2">
        <f t="shared" si="82"/>
        <v>2639.6875899999995</v>
      </c>
      <c r="K56" s="2">
        <f t="shared" si="82"/>
        <v>959.28809999999999</v>
      </c>
      <c r="L56" s="2">
        <f t="shared" si="82"/>
        <v>726</v>
      </c>
      <c r="M56" s="2">
        <f t="shared" si="82"/>
        <v>34.662629999999993</v>
      </c>
      <c r="N56" s="2">
        <f t="shared" si="82"/>
        <v>1719.95073</v>
      </c>
      <c r="O56" s="2">
        <f t="shared" si="82"/>
        <v>0</v>
      </c>
      <c r="P56" s="2">
        <f t="shared" si="82"/>
        <v>0</v>
      </c>
      <c r="Q56" s="2">
        <f t="shared" si="82"/>
        <v>0</v>
      </c>
      <c r="R56" s="2">
        <f t="shared" si="82"/>
        <v>0</v>
      </c>
      <c r="S56" s="2">
        <f t="shared" si="82"/>
        <v>3161.2867699999988</v>
      </c>
      <c r="T56" s="2">
        <f t="shared" si="82"/>
        <v>5800.9743599999983</v>
      </c>
      <c r="U56" s="2">
        <f t="shared" si="82"/>
        <v>7520.9250899999988</v>
      </c>
      <c r="V56" s="2">
        <f t="shared" si="82"/>
        <v>7520.9250899999988</v>
      </c>
      <c r="W56" s="2">
        <f t="shared" si="82"/>
        <v>7520.9250899999988</v>
      </c>
      <c r="X56" s="2">
        <f t="shared" si="82"/>
        <v>401.9010599999998</v>
      </c>
      <c r="Y56" s="2">
        <f t="shared" si="82"/>
        <v>588.15645000000006</v>
      </c>
      <c r="Z56" s="2">
        <f t="shared" si="82"/>
        <v>2171.2292599999992</v>
      </c>
      <c r="AA56" s="2">
        <f t="shared" si="82"/>
        <v>3161.2867699999988</v>
      </c>
      <c r="AB56" s="2">
        <f t="shared" si="82"/>
        <v>550.77476999999999</v>
      </c>
      <c r="AC56" s="2">
        <f t="shared" si="82"/>
        <v>1123.91282</v>
      </c>
      <c r="AD56" s="2">
        <f t="shared" si="82"/>
        <v>1191.1186500000001</v>
      </c>
      <c r="AE56" s="2">
        <f t="shared" si="82"/>
        <v>2865.8062400000003</v>
      </c>
      <c r="AF56" s="2">
        <f t="shared" si="82"/>
        <v>0</v>
      </c>
      <c r="AG56" s="2">
        <f t="shared" si="82"/>
        <v>0</v>
      </c>
      <c r="AH56" s="2">
        <f t="shared" si="82"/>
        <v>0</v>
      </c>
      <c r="AI56" s="2">
        <f t="shared" si="82"/>
        <v>0</v>
      </c>
      <c r="AJ56" s="2">
        <f t="shared" si="82"/>
        <v>0</v>
      </c>
      <c r="AK56" s="2">
        <f t="shared" si="82"/>
        <v>0</v>
      </c>
      <c r="AL56" s="2">
        <f t="shared" si="82"/>
        <v>0</v>
      </c>
      <c r="AM56" s="2">
        <f t="shared" si="82"/>
        <v>0</v>
      </c>
      <c r="AN56" s="2">
        <f t="shared" si="82"/>
        <v>3161.2867699999988</v>
      </c>
      <c r="AO56" s="2">
        <f t="shared" si="82"/>
        <v>6027.0930099999987</v>
      </c>
      <c r="AP56" s="2">
        <f t="shared" si="82"/>
        <v>6027.0930099999987</v>
      </c>
      <c r="AQ56" s="2">
        <f t="shared" si="82"/>
        <v>6027.0930099999987</v>
      </c>
      <c r="AR56" s="2">
        <f t="shared" si="82"/>
        <v>6027.0930099999987</v>
      </c>
      <c r="AS56" s="4">
        <f t="shared" si="79"/>
        <v>108.56611406806671</v>
      </c>
      <c r="AT56" s="4">
        <f t="shared" si="80"/>
        <v>80.137655113913652</v>
      </c>
    </row>
    <row r="57" spans="1:46" ht="30" hidden="1" customHeight="1" outlineLevel="2">
      <c r="A57" s="9" t="s">
        <v>55</v>
      </c>
      <c r="B57" s="3">
        <v>9800</v>
      </c>
      <c r="C57" s="3">
        <v>92.073809999999995</v>
      </c>
      <c r="D57" s="3">
        <v>317.69702000000001</v>
      </c>
      <c r="E57" s="3">
        <v>1556.2628999999995</v>
      </c>
      <c r="F57" s="3">
        <f t="shared" ref="F57:F64" si="83">SUM(C57:E57)</f>
        <v>1966.0337299999994</v>
      </c>
      <c r="G57" s="3">
        <v>364.45168000000001</v>
      </c>
      <c r="H57" s="3">
        <v>975.86355000000003</v>
      </c>
      <c r="I57" s="3">
        <v>815</v>
      </c>
      <c r="J57" s="3">
        <f t="shared" ref="J57:J60" si="84">SUM(G57:I57)</f>
        <v>2155.3152300000002</v>
      </c>
      <c r="K57" s="3">
        <v>780</v>
      </c>
      <c r="L57" s="3">
        <v>626</v>
      </c>
      <c r="M57" s="3">
        <v>0</v>
      </c>
      <c r="N57" s="3">
        <f t="shared" ref="N57:N60" si="85">SUM(K57:M57)</f>
        <v>1406</v>
      </c>
      <c r="O57" s="3">
        <v>0</v>
      </c>
      <c r="P57" s="3">
        <v>0</v>
      </c>
      <c r="Q57" s="3">
        <v>0</v>
      </c>
      <c r="R57" s="3">
        <f t="shared" ref="R57:R60" si="86">SUM(O57:Q57)</f>
        <v>0</v>
      </c>
      <c r="S57" s="3">
        <f t="shared" ref="S57:S60" si="87">+F57</f>
        <v>1966.0337299999994</v>
      </c>
      <c r="T57" s="3">
        <f t="shared" ref="T57:T60" si="88">+S57+J57</f>
        <v>4121.3489599999994</v>
      </c>
      <c r="U57" s="3">
        <f t="shared" ref="U57:U60" si="89">+T57+N57</f>
        <v>5527.3489599999994</v>
      </c>
      <c r="V57" s="3">
        <f t="shared" ref="V57:V60" si="90">+U57+R57</f>
        <v>5527.3489599999994</v>
      </c>
      <c r="W57" s="3">
        <f t="shared" ref="W57:W92" si="91">+V57</f>
        <v>5527.3489599999994</v>
      </c>
      <c r="X57" s="3">
        <v>92.073809999999995</v>
      </c>
      <c r="Y57" s="3">
        <v>317.69702000000001</v>
      </c>
      <c r="Z57" s="3">
        <v>1556.2628999999995</v>
      </c>
      <c r="AA57" s="3">
        <f t="shared" ref="AA57:AA60" si="92">SUM(X57:Z57)</f>
        <v>1966.0337299999994</v>
      </c>
      <c r="AB57" s="3">
        <v>364.45168000000001</v>
      </c>
      <c r="AC57" s="3">
        <v>975.86355000000003</v>
      </c>
      <c r="AD57" s="3">
        <v>1123.5895700000001</v>
      </c>
      <c r="AE57" s="3">
        <f t="shared" ref="AE57:AE60" si="93">SUM(AB57:AD57)</f>
        <v>2463.9048000000003</v>
      </c>
      <c r="AF57" s="3">
        <v>0</v>
      </c>
      <c r="AG57" s="3">
        <v>0</v>
      </c>
      <c r="AH57" s="3">
        <v>0</v>
      </c>
      <c r="AI57" s="3">
        <f t="shared" ref="AI57:AI60" si="94">SUM(AF57:AH57)</f>
        <v>0</v>
      </c>
      <c r="AJ57" s="3">
        <v>0</v>
      </c>
      <c r="AK57" s="3">
        <v>0</v>
      </c>
      <c r="AL57" s="3">
        <v>0</v>
      </c>
      <c r="AM57" s="3">
        <f t="shared" ref="AM57:AM60" si="95">SUM(AJ57:AL57)</f>
        <v>0</v>
      </c>
      <c r="AN57" s="3">
        <f t="shared" ref="AN57:AN60" si="96">+AA57</f>
        <v>1966.0337299999994</v>
      </c>
      <c r="AO57" s="3">
        <f t="shared" ref="AO57:AO60" si="97">+AN57+AE57</f>
        <v>4429.9385299999994</v>
      </c>
      <c r="AP57" s="3">
        <f t="shared" ref="AP57:AP60" si="98">+AO57+AI57</f>
        <v>4429.9385299999994</v>
      </c>
      <c r="AQ57" s="3">
        <f t="shared" ref="AQ57:AQ60" si="99">+AP57+AM57</f>
        <v>4429.9385299999994</v>
      </c>
      <c r="AR57" s="3">
        <f t="shared" ref="AR57:AR60" si="100">+AQ57</f>
        <v>4429.9385299999994</v>
      </c>
      <c r="AS57" s="5">
        <f t="shared" si="79"/>
        <v>114.31760726712817</v>
      </c>
      <c r="AT57" s="5">
        <f t="shared" si="80"/>
        <v>80.145808814647381</v>
      </c>
    </row>
    <row r="58" spans="1:46" ht="30" hidden="1" customHeight="1" outlineLevel="2">
      <c r="A58" s="9" t="s">
        <v>56</v>
      </c>
      <c r="B58" s="3">
        <v>3500</v>
      </c>
      <c r="C58" s="3">
        <v>292.45236999999986</v>
      </c>
      <c r="D58" s="3">
        <v>236.09952000000001</v>
      </c>
      <c r="E58" s="3">
        <v>485.66237999999998</v>
      </c>
      <c r="F58" s="3">
        <f t="shared" si="83"/>
        <v>1014.2142699999998</v>
      </c>
      <c r="G58" s="3">
        <v>156.33454999999998</v>
      </c>
      <c r="H58" s="3">
        <v>127.33737000000001</v>
      </c>
      <c r="I58" s="3">
        <v>0</v>
      </c>
      <c r="J58" s="3">
        <f t="shared" si="84"/>
        <v>283.67192</v>
      </c>
      <c r="K58" s="3">
        <v>0</v>
      </c>
      <c r="L58" s="3">
        <v>0</v>
      </c>
      <c r="M58" s="3">
        <v>0</v>
      </c>
      <c r="N58" s="3">
        <f t="shared" si="85"/>
        <v>0</v>
      </c>
      <c r="O58" s="3">
        <v>0</v>
      </c>
      <c r="P58" s="3">
        <v>0</v>
      </c>
      <c r="Q58" s="3">
        <v>0</v>
      </c>
      <c r="R58" s="3">
        <f t="shared" si="86"/>
        <v>0</v>
      </c>
      <c r="S58" s="3">
        <f t="shared" si="87"/>
        <v>1014.2142699999998</v>
      </c>
      <c r="T58" s="3">
        <f t="shared" si="88"/>
        <v>1297.8861899999997</v>
      </c>
      <c r="U58" s="3">
        <f t="shared" si="89"/>
        <v>1297.8861899999997</v>
      </c>
      <c r="V58" s="3">
        <f t="shared" si="90"/>
        <v>1297.8861899999997</v>
      </c>
      <c r="W58" s="3">
        <f t="shared" si="91"/>
        <v>1297.8861899999997</v>
      </c>
      <c r="X58" s="3">
        <v>292.45236999999986</v>
      </c>
      <c r="Y58" s="3">
        <v>236.09952000000001</v>
      </c>
      <c r="Z58" s="3">
        <v>485.66237999999998</v>
      </c>
      <c r="AA58" s="3">
        <f t="shared" si="92"/>
        <v>1014.2142699999998</v>
      </c>
      <c r="AB58" s="3">
        <v>156.33454999999998</v>
      </c>
      <c r="AC58" s="3">
        <v>127.33737000000001</v>
      </c>
      <c r="AD58" s="3">
        <v>47.723759999999999</v>
      </c>
      <c r="AE58" s="3">
        <f t="shared" si="93"/>
        <v>331.39567999999997</v>
      </c>
      <c r="AF58" s="3">
        <v>0</v>
      </c>
      <c r="AG58" s="3">
        <v>0</v>
      </c>
      <c r="AH58" s="3">
        <v>0</v>
      </c>
      <c r="AI58" s="3">
        <f t="shared" si="94"/>
        <v>0</v>
      </c>
      <c r="AJ58" s="3">
        <v>0</v>
      </c>
      <c r="AK58" s="3">
        <v>0</v>
      </c>
      <c r="AL58" s="3">
        <v>0</v>
      </c>
      <c r="AM58" s="3">
        <f t="shared" si="95"/>
        <v>0</v>
      </c>
      <c r="AN58" s="3">
        <f t="shared" si="96"/>
        <v>1014.2142699999998</v>
      </c>
      <c r="AO58" s="3">
        <f t="shared" si="97"/>
        <v>1345.6099499999998</v>
      </c>
      <c r="AP58" s="3">
        <f t="shared" si="98"/>
        <v>1345.6099499999998</v>
      </c>
      <c r="AQ58" s="3">
        <f t="shared" si="99"/>
        <v>1345.6099499999998</v>
      </c>
      <c r="AR58" s="3">
        <f t="shared" si="100"/>
        <v>1345.6099499999998</v>
      </c>
      <c r="AS58" s="5">
        <f t="shared" si="79"/>
        <v>116.82357562919867</v>
      </c>
      <c r="AT58" s="5">
        <f t="shared" si="80"/>
        <v>103.67703735255861</v>
      </c>
    </row>
    <row r="59" spans="1:46" ht="30" hidden="1" customHeight="1" outlineLevel="2">
      <c r="A59" s="9" t="s">
        <v>57</v>
      </c>
      <c r="B59" s="3">
        <v>1500</v>
      </c>
      <c r="C59" s="3">
        <v>3.9</v>
      </c>
      <c r="D59" s="3">
        <v>10.130330000000001</v>
      </c>
      <c r="E59" s="3">
        <v>23.411819999999999</v>
      </c>
      <c r="F59" s="3">
        <f t="shared" si="83"/>
        <v>37.442149999999998</v>
      </c>
      <c r="G59" s="3">
        <v>3.3250000000000002</v>
      </c>
      <c r="H59" s="3">
        <v>0</v>
      </c>
      <c r="I59" s="3">
        <v>70</v>
      </c>
      <c r="J59" s="3">
        <f t="shared" si="84"/>
        <v>73.325000000000003</v>
      </c>
      <c r="K59" s="3">
        <v>100</v>
      </c>
      <c r="L59" s="3">
        <v>100</v>
      </c>
      <c r="M59" s="3">
        <v>34.662629999999993</v>
      </c>
      <c r="N59" s="3">
        <f t="shared" si="85"/>
        <v>234.66262999999998</v>
      </c>
      <c r="O59" s="3">
        <v>0</v>
      </c>
      <c r="P59" s="3">
        <v>0</v>
      </c>
      <c r="Q59" s="3">
        <v>0</v>
      </c>
      <c r="R59" s="3">
        <f t="shared" si="86"/>
        <v>0</v>
      </c>
      <c r="S59" s="3">
        <f t="shared" si="87"/>
        <v>37.442149999999998</v>
      </c>
      <c r="T59" s="3">
        <f t="shared" si="88"/>
        <v>110.76715</v>
      </c>
      <c r="U59" s="3">
        <f t="shared" si="89"/>
        <v>345.42977999999999</v>
      </c>
      <c r="V59" s="3">
        <f t="shared" si="90"/>
        <v>345.42977999999999</v>
      </c>
      <c r="W59" s="3">
        <f t="shared" si="91"/>
        <v>345.42977999999999</v>
      </c>
      <c r="X59" s="3">
        <v>3.9</v>
      </c>
      <c r="Y59" s="3">
        <v>10.130330000000001</v>
      </c>
      <c r="Z59" s="3">
        <v>23.411819999999999</v>
      </c>
      <c r="AA59" s="3">
        <f t="shared" si="92"/>
        <v>37.442149999999998</v>
      </c>
      <c r="AB59" s="3">
        <v>3.3250000000000002</v>
      </c>
      <c r="AC59" s="3">
        <v>0</v>
      </c>
      <c r="AD59" s="3">
        <v>0</v>
      </c>
      <c r="AE59" s="3">
        <f t="shared" si="93"/>
        <v>3.3250000000000002</v>
      </c>
      <c r="AF59" s="3">
        <v>0</v>
      </c>
      <c r="AG59" s="3">
        <v>0</v>
      </c>
      <c r="AH59" s="3">
        <v>0</v>
      </c>
      <c r="AI59" s="3">
        <f t="shared" si="94"/>
        <v>0</v>
      </c>
      <c r="AJ59" s="3">
        <v>0</v>
      </c>
      <c r="AK59" s="3">
        <v>0</v>
      </c>
      <c r="AL59" s="3">
        <v>0</v>
      </c>
      <c r="AM59" s="3">
        <f t="shared" si="95"/>
        <v>0</v>
      </c>
      <c r="AN59" s="3">
        <f t="shared" si="96"/>
        <v>37.442149999999998</v>
      </c>
      <c r="AO59" s="3">
        <f t="shared" si="97"/>
        <v>40.767150000000001</v>
      </c>
      <c r="AP59" s="3">
        <f t="shared" si="98"/>
        <v>40.767150000000001</v>
      </c>
      <c r="AQ59" s="3">
        <f t="shared" si="99"/>
        <v>40.767150000000001</v>
      </c>
      <c r="AR59" s="3">
        <f t="shared" si="100"/>
        <v>40.767150000000001</v>
      </c>
      <c r="AS59" s="5">
        <f t="shared" si="79"/>
        <v>4.5346062052505962</v>
      </c>
      <c r="AT59" s="5">
        <f t="shared" si="80"/>
        <v>11.801863174622639</v>
      </c>
    </row>
    <row r="60" spans="1:46" ht="30" hidden="1" customHeight="1" outlineLevel="2">
      <c r="A60" s="9" t="s">
        <v>58</v>
      </c>
      <c r="B60" s="3">
        <v>2500</v>
      </c>
      <c r="C60" s="3">
        <v>13.474879999999999</v>
      </c>
      <c r="D60" s="3">
        <v>24.229580000000002</v>
      </c>
      <c r="E60" s="3">
        <v>105.89215999999999</v>
      </c>
      <c r="F60" s="3">
        <f t="shared" si="83"/>
        <v>143.59661999999997</v>
      </c>
      <c r="G60" s="3">
        <v>26.663540000000001</v>
      </c>
      <c r="H60" s="3">
        <v>20.7119</v>
      </c>
      <c r="I60" s="3">
        <v>80</v>
      </c>
      <c r="J60" s="3">
        <f t="shared" si="84"/>
        <v>127.37544</v>
      </c>
      <c r="K60" s="3">
        <v>79.2881</v>
      </c>
      <c r="L60" s="3">
        <v>0</v>
      </c>
      <c r="M60" s="3">
        <v>0</v>
      </c>
      <c r="N60" s="3">
        <f t="shared" si="85"/>
        <v>79.2881</v>
      </c>
      <c r="O60" s="3">
        <v>0</v>
      </c>
      <c r="P60" s="3">
        <v>0</v>
      </c>
      <c r="Q60" s="3">
        <v>0</v>
      </c>
      <c r="R60" s="3">
        <f t="shared" si="86"/>
        <v>0</v>
      </c>
      <c r="S60" s="3">
        <f t="shared" si="87"/>
        <v>143.59661999999997</v>
      </c>
      <c r="T60" s="3">
        <f t="shared" si="88"/>
        <v>270.97205999999994</v>
      </c>
      <c r="U60" s="3">
        <f t="shared" si="89"/>
        <v>350.26015999999993</v>
      </c>
      <c r="V60" s="3">
        <f t="shared" si="90"/>
        <v>350.26015999999993</v>
      </c>
      <c r="W60" s="3">
        <f t="shared" si="91"/>
        <v>350.26015999999993</v>
      </c>
      <c r="X60" s="3">
        <v>13.474879999999999</v>
      </c>
      <c r="Y60" s="3">
        <v>24.229580000000002</v>
      </c>
      <c r="Z60" s="3">
        <v>105.89215999999999</v>
      </c>
      <c r="AA60" s="3">
        <f t="shared" si="92"/>
        <v>143.59661999999997</v>
      </c>
      <c r="AB60" s="3">
        <v>26.663540000000001</v>
      </c>
      <c r="AC60" s="3">
        <v>20.7119</v>
      </c>
      <c r="AD60" s="3">
        <v>19.805319999999998</v>
      </c>
      <c r="AE60" s="3">
        <f t="shared" si="93"/>
        <v>67.180759999999992</v>
      </c>
      <c r="AF60" s="3">
        <v>0</v>
      </c>
      <c r="AG60" s="3">
        <v>0</v>
      </c>
      <c r="AH60" s="3">
        <v>0</v>
      </c>
      <c r="AI60" s="3">
        <f t="shared" si="94"/>
        <v>0</v>
      </c>
      <c r="AJ60" s="3">
        <v>0</v>
      </c>
      <c r="AK60" s="3">
        <v>0</v>
      </c>
      <c r="AL60" s="3">
        <v>0</v>
      </c>
      <c r="AM60" s="3">
        <f t="shared" si="95"/>
        <v>0</v>
      </c>
      <c r="AN60" s="3">
        <f t="shared" si="96"/>
        <v>143.59661999999997</v>
      </c>
      <c r="AO60" s="3">
        <f t="shared" si="97"/>
        <v>210.77737999999997</v>
      </c>
      <c r="AP60" s="3">
        <f t="shared" si="98"/>
        <v>210.77737999999997</v>
      </c>
      <c r="AQ60" s="3">
        <f t="shared" si="99"/>
        <v>210.77737999999997</v>
      </c>
      <c r="AR60" s="3">
        <f t="shared" si="100"/>
        <v>210.77737999999997</v>
      </c>
      <c r="AS60" s="5">
        <f t="shared" si="79"/>
        <v>52.742318299351901</v>
      </c>
      <c r="AT60" s="5">
        <f t="shared" si="80"/>
        <v>60.177377866783367</v>
      </c>
    </row>
    <row r="61" spans="1:46" ht="30" customHeight="1" outlineLevel="1" collapsed="1">
      <c r="A61" s="8" t="s">
        <v>6</v>
      </c>
      <c r="B61" s="2">
        <f t="shared" ref="B61:AR61" si="101">SUM(B62:B64)</f>
        <v>2500</v>
      </c>
      <c r="C61" s="2">
        <f t="shared" si="101"/>
        <v>19.954540000000001</v>
      </c>
      <c r="D61" s="2">
        <f t="shared" si="101"/>
        <v>5.69895</v>
      </c>
      <c r="E61" s="2">
        <f t="shared" si="101"/>
        <v>4.6423699999999997</v>
      </c>
      <c r="F61" s="2">
        <f t="shared" si="101"/>
        <v>30.295860000000001</v>
      </c>
      <c r="G61" s="2">
        <f t="shared" si="101"/>
        <v>6.4780100000000003</v>
      </c>
      <c r="H61" s="2">
        <f t="shared" si="101"/>
        <v>8</v>
      </c>
      <c r="I61" s="2">
        <f t="shared" si="101"/>
        <v>57</v>
      </c>
      <c r="J61" s="2">
        <f t="shared" si="101"/>
        <v>71.478009999999998</v>
      </c>
      <c r="K61" s="2">
        <f t="shared" si="101"/>
        <v>65</v>
      </c>
      <c r="L61" s="2">
        <f t="shared" si="101"/>
        <v>50</v>
      </c>
      <c r="M61" s="2">
        <f t="shared" si="101"/>
        <v>125</v>
      </c>
      <c r="N61" s="2">
        <f t="shared" si="101"/>
        <v>240</v>
      </c>
      <c r="O61" s="2">
        <f t="shared" si="101"/>
        <v>300</v>
      </c>
      <c r="P61" s="2">
        <f t="shared" si="101"/>
        <v>300</v>
      </c>
      <c r="Q61" s="2">
        <f t="shared" si="101"/>
        <v>395</v>
      </c>
      <c r="R61" s="2">
        <f t="shared" si="101"/>
        <v>995</v>
      </c>
      <c r="S61" s="2">
        <f t="shared" si="101"/>
        <v>30.295860000000001</v>
      </c>
      <c r="T61" s="2">
        <f t="shared" si="101"/>
        <v>101.77387</v>
      </c>
      <c r="U61" s="2">
        <f t="shared" si="101"/>
        <v>341.77386999999999</v>
      </c>
      <c r="V61" s="2">
        <f t="shared" si="101"/>
        <v>1336.77387</v>
      </c>
      <c r="W61" s="2">
        <f t="shared" si="101"/>
        <v>1336.77387</v>
      </c>
      <c r="X61" s="2">
        <f t="shared" si="101"/>
        <v>19.954540000000001</v>
      </c>
      <c r="Y61" s="2">
        <f t="shared" si="101"/>
        <v>5.69895</v>
      </c>
      <c r="Z61" s="2">
        <f t="shared" si="101"/>
        <v>4.6423699999999997</v>
      </c>
      <c r="AA61" s="2">
        <f t="shared" si="101"/>
        <v>30.295860000000001</v>
      </c>
      <c r="AB61" s="2">
        <f t="shared" si="101"/>
        <v>6.4780100000000003</v>
      </c>
      <c r="AC61" s="2">
        <f t="shared" si="101"/>
        <v>8</v>
      </c>
      <c r="AD61" s="2">
        <f t="shared" si="101"/>
        <v>0</v>
      </c>
      <c r="AE61" s="2">
        <f t="shared" si="101"/>
        <v>14.478010000000001</v>
      </c>
      <c r="AF61" s="2">
        <f t="shared" si="101"/>
        <v>0</v>
      </c>
      <c r="AG61" s="2">
        <f t="shared" si="101"/>
        <v>0</v>
      </c>
      <c r="AH61" s="2">
        <f t="shared" si="101"/>
        <v>0</v>
      </c>
      <c r="AI61" s="2">
        <f t="shared" si="101"/>
        <v>0</v>
      </c>
      <c r="AJ61" s="2">
        <f t="shared" si="101"/>
        <v>0</v>
      </c>
      <c r="AK61" s="2">
        <f t="shared" si="101"/>
        <v>0</v>
      </c>
      <c r="AL61" s="2">
        <f t="shared" si="101"/>
        <v>0</v>
      </c>
      <c r="AM61" s="2">
        <f t="shared" si="101"/>
        <v>0</v>
      </c>
      <c r="AN61" s="2">
        <f t="shared" si="101"/>
        <v>30.295860000000001</v>
      </c>
      <c r="AO61" s="2">
        <f t="shared" si="101"/>
        <v>44.773870000000002</v>
      </c>
      <c r="AP61" s="2">
        <f t="shared" si="101"/>
        <v>44.773870000000002</v>
      </c>
      <c r="AQ61" s="2">
        <f t="shared" si="101"/>
        <v>44.773870000000002</v>
      </c>
      <c r="AR61" s="2">
        <f t="shared" si="101"/>
        <v>44.773870000000002</v>
      </c>
      <c r="AS61" s="4">
        <f t="shared" si="79"/>
        <v>20.255194569630579</v>
      </c>
      <c r="AT61" s="4">
        <f t="shared" si="80"/>
        <v>3.3493974564299345</v>
      </c>
    </row>
    <row r="62" spans="1:46" ht="30" hidden="1" customHeight="1" outlineLevel="2">
      <c r="A62" s="9" t="s">
        <v>59</v>
      </c>
      <c r="B62" s="3">
        <v>850</v>
      </c>
      <c r="C62" s="3">
        <v>0</v>
      </c>
      <c r="D62" s="3">
        <v>0</v>
      </c>
      <c r="E62" s="3">
        <v>0</v>
      </c>
      <c r="F62" s="3">
        <f t="shared" si="83"/>
        <v>0</v>
      </c>
      <c r="G62" s="3">
        <v>0</v>
      </c>
      <c r="H62" s="3">
        <v>0</v>
      </c>
      <c r="I62" s="3">
        <v>0</v>
      </c>
      <c r="J62" s="3">
        <f>SUM(G62:I62)</f>
        <v>0</v>
      </c>
      <c r="K62" s="3">
        <v>0</v>
      </c>
      <c r="L62" s="3">
        <v>0</v>
      </c>
      <c r="M62" s="3">
        <v>0</v>
      </c>
      <c r="N62" s="3">
        <f>SUM(K62:M62)</f>
        <v>0</v>
      </c>
      <c r="O62" s="3">
        <v>0</v>
      </c>
      <c r="P62" s="3">
        <v>50</v>
      </c>
      <c r="Q62" s="3">
        <v>50</v>
      </c>
      <c r="R62" s="3">
        <f>SUM(O62:Q62)</f>
        <v>100</v>
      </c>
      <c r="S62" s="3">
        <f>+F62</f>
        <v>0</v>
      </c>
      <c r="T62" s="3">
        <f>+S62+J62</f>
        <v>0</v>
      </c>
      <c r="U62" s="3">
        <f>+T62+N62</f>
        <v>0</v>
      </c>
      <c r="V62" s="3">
        <f>+U62+R62</f>
        <v>100</v>
      </c>
      <c r="W62" s="3">
        <f t="shared" si="91"/>
        <v>100</v>
      </c>
      <c r="X62" s="3">
        <v>0</v>
      </c>
      <c r="Y62" s="3">
        <v>0</v>
      </c>
      <c r="Z62" s="3">
        <v>0</v>
      </c>
      <c r="AA62" s="3">
        <f>SUM(X62:Z62)</f>
        <v>0</v>
      </c>
      <c r="AB62" s="3">
        <v>0</v>
      </c>
      <c r="AC62" s="3">
        <v>0</v>
      </c>
      <c r="AD62" s="3">
        <v>0</v>
      </c>
      <c r="AE62" s="3">
        <f>SUM(AB62:AD62)</f>
        <v>0</v>
      </c>
      <c r="AF62" s="3">
        <v>0</v>
      </c>
      <c r="AG62" s="3">
        <v>0</v>
      </c>
      <c r="AH62" s="3">
        <v>0</v>
      </c>
      <c r="AI62" s="3">
        <f>SUM(AF62:AH62)</f>
        <v>0</v>
      </c>
      <c r="AJ62" s="3">
        <v>0</v>
      </c>
      <c r="AK62" s="3">
        <v>0</v>
      </c>
      <c r="AL62" s="3">
        <v>0</v>
      </c>
      <c r="AM62" s="3">
        <f>SUM(AJ62:AL62)</f>
        <v>0</v>
      </c>
      <c r="AN62" s="3">
        <f>+AA62</f>
        <v>0</v>
      </c>
      <c r="AO62" s="3">
        <f>+AN62+AE62</f>
        <v>0</v>
      </c>
      <c r="AP62" s="3">
        <f>+AO62+AI62</f>
        <v>0</v>
      </c>
      <c r="AQ62" s="3">
        <f>+AP62+AM62</f>
        <v>0</v>
      </c>
      <c r="AR62" s="3">
        <f>+AQ62</f>
        <v>0</v>
      </c>
      <c r="AS62" s="5">
        <f t="shared" si="79"/>
        <v>0</v>
      </c>
      <c r="AT62" s="5">
        <f t="shared" si="80"/>
        <v>0</v>
      </c>
    </row>
    <row r="63" spans="1:46" ht="30" hidden="1" customHeight="1" outlineLevel="2">
      <c r="A63" s="9" t="s">
        <v>60</v>
      </c>
      <c r="B63" s="3">
        <v>1200</v>
      </c>
      <c r="C63" s="3">
        <v>0</v>
      </c>
      <c r="D63" s="3">
        <v>0</v>
      </c>
      <c r="E63" s="3">
        <v>0</v>
      </c>
      <c r="F63" s="3">
        <f t="shared" si="83"/>
        <v>0</v>
      </c>
      <c r="G63" s="3">
        <v>0</v>
      </c>
      <c r="H63" s="3">
        <v>0</v>
      </c>
      <c r="I63" s="3">
        <v>15</v>
      </c>
      <c r="J63" s="3">
        <f>SUM(G63:I63)</f>
        <v>15</v>
      </c>
      <c r="K63" s="3">
        <v>15</v>
      </c>
      <c r="L63" s="3">
        <v>0</v>
      </c>
      <c r="M63" s="3">
        <v>75</v>
      </c>
      <c r="N63" s="3">
        <f>SUM(K63:M63)</f>
        <v>90</v>
      </c>
      <c r="O63" s="3">
        <v>250</v>
      </c>
      <c r="P63" s="3">
        <v>200</v>
      </c>
      <c r="Q63" s="3">
        <v>245</v>
      </c>
      <c r="R63" s="3">
        <f>SUM(O63:Q63)</f>
        <v>695</v>
      </c>
      <c r="S63" s="3">
        <f>+F63</f>
        <v>0</v>
      </c>
      <c r="T63" s="3">
        <f>+S63+J63</f>
        <v>15</v>
      </c>
      <c r="U63" s="3">
        <f>+T63+N63</f>
        <v>105</v>
      </c>
      <c r="V63" s="3">
        <f>+U63+R63</f>
        <v>800</v>
      </c>
      <c r="W63" s="3">
        <f t="shared" si="91"/>
        <v>800</v>
      </c>
      <c r="X63" s="3">
        <v>0</v>
      </c>
      <c r="Y63" s="3">
        <v>0</v>
      </c>
      <c r="Z63" s="3">
        <v>0</v>
      </c>
      <c r="AA63" s="3">
        <f>SUM(X63:Z63)</f>
        <v>0</v>
      </c>
      <c r="AB63" s="3">
        <v>0</v>
      </c>
      <c r="AC63" s="3">
        <v>0</v>
      </c>
      <c r="AD63" s="3">
        <v>0</v>
      </c>
      <c r="AE63" s="3">
        <f>SUM(AB63:AD63)</f>
        <v>0</v>
      </c>
      <c r="AF63" s="3">
        <v>0</v>
      </c>
      <c r="AG63" s="3">
        <v>0</v>
      </c>
      <c r="AH63" s="3">
        <v>0</v>
      </c>
      <c r="AI63" s="3">
        <f>SUM(AF63:AH63)</f>
        <v>0</v>
      </c>
      <c r="AJ63" s="3">
        <v>0</v>
      </c>
      <c r="AK63" s="3">
        <v>0</v>
      </c>
      <c r="AL63" s="3">
        <v>0</v>
      </c>
      <c r="AM63" s="3">
        <f>SUM(AJ63:AL63)</f>
        <v>0</v>
      </c>
      <c r="AN63" s="3">
        <f>+AA63</f>
        <v>0</v>
      </c>
      <c r="AO63" s="3">
        <f>+AN63+AE63</f>
        <v>0</v>
      </c>
      <c r="AP63" s="3">
        <f>+AO63+AI63</f>
        <v>0</v>
      </c>
      <c r="AQ63" s="3">
        <f>+AP63+AM63</f>
        <v>0</v>
      </c>
      <c r="AR63" s="3">
        <f>+AQ63</f>
        <v>0</v>
      </c>
      <c r="AS63" s="5">
        <f t="shared" si="79"/>
        <v>0</v>
      </c>
      <c r="AT63" s="5">
        <f t="shared" si="80"/>
        <v>0</v>
      </c>
    </row>
    <row r="64" spans="1:46" ht="30" hidden="1" customHeight="1" outlineLevel="2">
      <c r="A64" s="9" t="s">
        <v>61</v>
      </c>
      <c r="B64" s="3">
        <v>450</v>
      </c>
      <c r="C64" s="3">
        <v>19.954540000000001</v>
      </c>
      <c r="D64" s="3">
        <v>5.69895</v>
      </c>
      <c r="E64" s="3">
        <v>4.6423699999999997</v>
      </c>
      <c r="F64" s="3">
        <f t="shared" si="83"/>
        <v>30.295860000000001</v>
      </c>
      <c r="G64" s="3">
        <v>6.4780100000000003</v>
      </c>
      <c r="H64" s="3">
        <v>8</v>
      </c>
      <c r="I64" s="3">
        <v>42</v>
      </c>
      <c r="J64" s="3">
        <f>SUM(G64:I64)</f>
        <v>56.478009999999998</v>
      </c>
      <c r="K64" s="3">
        <v>50</v>
      </c>
      <c r="L64" s="3">
        <v>50</v>
      </c>
      <c r="M64" s="3">
        <v>50</v>
      </c>
      <c r="N64" s="3">
        <f>SUM(K64:M64)</f>
        <v>150</v>
      </c>
      <c r="O64" s="3">
        <v>50</v>
      </c>
      <c r="P64" s="3">
        <v>50</v>
      </c>
      <c r="Q64" s="3">
        <v>100</v>
      </c>
      <c r="R64" s="3">
        <f>SUM(O64:Q64)</f>
        <v>200</v>
      </c>
      <c r="S64" s="3">
        <f>+F64</f>
        <v>30.295860000000001</v>
      </c>
      <c r="T64" s="3">
        <f>+S64+J64</f>
        <v>86.773870000000002</v>
      </c>
      <c r="U64" s="3">
        <f>+T64+N64</f>
        <v>236.77386999999999</v>
      </c>
      <c r="V64" s="3">
        <f>+U64+R64</f>
        <v>436.77386999999999</v>
      </c>
      <c r="W64" s="3">
        <f t="shared" si="91"/>
        <v>436.77386999999999</v>
      </c>
      <c r="X64" s="3">
        <v>19.954540000000001</v>
      </c>
      <c r="Y64" s="3">
        <v>5.69895</v>
      </c>
      <c r="Z64" s="3">
        <v>4.6423699999999997</v>
      </c>
      <c r="AA64" s="3">
        <f>SUM(X64:Z64)</f>
        <v>30.295860000000001</v>
      </c>
      <c r="AB64" s="3">
        <v>6.4780100000000003</v>
      </c>
      <c r="AC64" s="3">
        <v>8</v>
      </c>
      <c r="AD64" s="3">
        <v>0</v>
      </c>
      <c r="AE64" s="3">
        <f>SUM(AB64:AD64)</f>
        <v>14.478010000000001</v>
      </c>
      <c r="AF64" s="3">
        <v>0</v>
      </c>
      <c r="AG64" s="3">
        <v>0</v>
      </c>
      <c r="AH64" s="3">
        <v>0</v>
      </c>
      <c r="AI64" s="3">
        <f>SUM(AF64:AH64)</f>
        <v>0</v>
      </c>
      <c r="AJ64" s="3">
        <v>0</v>
      </c>
      <c r="AK64" s="3">
        <v>0</v>
      </c>
      <c r="AL64" s="3">
        <v>0</v>
      </c>
      <c r="AM64" s="3">
        <f>SUM(AJ64:AL64)</f>
        <v>0</v>
      </c>
      <c r="AN64" s="3">
        <f>+AA64</f>
        <v>30.295860000000001</v>
      </c>
      <c r="AO64" s="3">
        <f>+AN64+AE64</f>
        <v>44.773870000000002</v>
      </c>
      <c r="AP64" s="3">
        <f>+AO64+AI64</f>
        <v>44.773870000000002</v>
      </c>
      <c r="AQ64" s="3">
        <f>+AP64+AM64</f>
        <v>44.773870000000002</v>
      </c>
      <c r="AR64" s="3">
        <f>+AQ64</f>
        <v>44.773870000000002</v>
      </c>
      <c r="AS64" s="5">
        <f t="shared" si="79"/>
        <v>25.634773604806547</v>
      </c>
      <c r="AT64" s="5">
        <f t="shared" si="80"/>
        <v>10.251041345490746</v>
      </c>
    </row>
    <row r="65" spans="1:46" ht="30" customHeight="1" outlineLevel="1" collapsed="1">
      <c r="A65" s="8" t="s">
        <v>7</v>
      </c>
      <c r="B65" s="2">
        <f>SUM(B66:B69)</f>
        <v>5020</v>
      </c>
      <c r="C65" s="2">
        <f t="shared" ref="C65:AR65" si="102">SUM(C66:C69)</f>
        <v>13.839</v>
      </c>
      <c r="D65" s="2">
        <f t="shared" si="102"/>
        <v>3.2810899999999998</v>
      </c>
      <c r="E65" s="2">
        <f t="shared" si="102"/>
        <v>8.7216400000000007</v>
      </c>
      <c r="F65" s="2">
        <f t="shared" si="102"/>
        <v>25.841730000000002</v>
      </c>
      <c r="G65" s="2">
        <f t="shared" si="102"/>
        <v>330.27739000000003</v>
      </c>
      <c r="H65" s="2">
        <f t="shared" si="102"/>
        <v>97.414810000000003</v>
      </c>
      <c r="I65" s="2">
        <f t="shared" si="102"/>
        <v>223.37551999999999</v>
      </c>
      <c r="J65" s="2">
        <f t="shared" si="102"/>
        <v>651.06772000000001</v>
      </c>
      <c r="K65" s="2">
        <f t="shared" si="102"/>
        <v>120</v>
      </c>
      <c r="L65" s="2">
        <f t="shared" si="102"/>
        <v>80</v>
      </c>
      <c r="M65" s="2">
        <f t="shared" si="102"/>
        <v>180</v>
      </c>
      <c r="N65" s="2">
        <f t="shared" si="102"/>
        <v>380</v>
      </c>
      <c r="O65" s="2">
        <f t="shared" si="102"/>
        <v>180</v>
      </c>
      <c r="P65" s="2">
        <f t="shared" si="102"/>
        <v>342.58519000000001</v>
      </c>
      <c r="Q65" s="2">
        <f t="shared" si="102"/>
        <v>421</v>
      </c>
      <c r="R65" s="2">
        <f t="shared" si="102"/>
        <v>943.5851899999999</v>
      </c>
      <c r="S65" s="2">
        <f t="shared" si="102"/>
        <v>25.841730000000002</v>
      </c>
      <c r="T65" s="2">
        <f t="shared" si="102"/>
        <v>676.90945000000011</v>
      </c>
      <c r="U65" s="2">
        <f t="shared" si="102"/>
        <v>1056.9094500000001</v>
      </c>
      <c r="V65" s="2">
        <f t="shared" si="102"/>
        <v>2000.4946399999999</v>
      </c>
      <c r="W65" s="2">
        <f t="shared" si="102"/>
        <v>2000.4946399999999</v>
      </c>
      <c r="X65" s="2">
        <f t="shared" si="102"/>
        <v>13.839</v>
      </c>
      <c r="Y65" s="2">
        <f t="shared" si="102"/>
        <v>3.2810899999999998</v>
      </c>
      <c r="Z65" s="2">
        <f t="shared" si="102"/>
        <v>8.7216400000000007</v>
      </c>
      <c r="AA65" s="2">
        <f t="shared" si="102"/>
        <v>25.841730000000002</v>
      </c>
      <c r="AB65" s="2">
        <f t="shared" si="102"/>
        <v>330.27739000000003</v>
      </c>
      <c r="AC65" s="2">
        <f t="shared" si="102"/>
        <v>97.414810000000003</v>
      </c>
      <c r="AD65" s="2">
        <f t="shared" si="102"/>
        <v>0</v>
      </c>
      <c r="AE65" s="2">
        <f t="shared" si="102"/>
        <v>427.69220000000001</v>
      </c>
      <c r="AF65" s="2">
        <f t="shared" si="102"/>
        <v>0</v>
      </c>
      <c r="AG65" s="2">
        <f t="shared" si="102"/>
        <v>0</v>
      </c>
      <c r="AH65" s="2">
        <f t="shared" si="102"/>
        <v>0</v>
      </c>
      <c r="AI65" s="2">
        <f t="shared" si="102"/>
        <v>0</v>
      </c>
      <c r="AJ65" s="2">
        <f t="shared" si="102"/>
        <v>0</v>
      </c>
      <c r="AK65" s="2">
        <f t="shared" si="102"/>
        <v>0</v>
      </c>
      <c r="AL65" s="2">
        <f t="shared" si="102"/>
        <v>0</v>
      </c>
      <c r="AM65" s="2">
        <f t="shared" si="102"/>
        <v>0</v>
      </c>
      <c r="AN65" s="2">
        <f t="shared" si="102"/>
        <v>25.841730000000002</v>
      </c>
      <c r="AO65" s="2">
        <f t="shared" si="102"/>
        <v>453.53393</v>
      </c>
      <c r="AP65" s="2">
        <f t="shared" si="102"/>
        <v>453.53393</v>
      </c>
      <c r="AQ65" s="2">
        <f t="shared" si="102"/>
        <v>453.53393</v>
      </c>
      <c r="AR65" s="2">
        <f t="shared" si="102"/>
        <v>453.53393</v>
      </c>
      <c r="AS65" s="4">
        <f t="shared" si="79"/>
        <v>65.690893107094922</v>
      </c>
      <c r="AT65" s="4">
        <f t="shared" si="80"/>
        <v>22.67108948614829</v>
      </c>
    </row>
    <row r="66" spans="1:46" ht="30" hidden="1" customHeight="1" outlineLevel="2">
      <c r="A66" s="9" t="s">
        <v>62</v>
      </c>
      <c r="B66" s="3">
        <v>1100</v>
      </c>
      <c r="C66" s="3">
        <v>13.839</v>
      </c>
      <c r="D66" s="3">
        <v>2.956</v>
      </c>
      <c r="E66" s="3">
        <v>3.9776400000000001</v>
      </c>
      <c r="F66" s="3">
        <f>SUM(C66:E66)</f>
        <v>20.772640000000003</v>
      </c>
      <c r="G66" s="3">
        <v>3.9780000000000002</v>
      </c>
      <c r="H66" s="3">
        <v>0</v>
      </c>
      <c r="I66" s="3">
        <v>95</v>
      </c>
      <c r="J66" s="3">
        <f>SUM(G66:I66)</f>
        <v>98.977999999999994</v>
      </c>
      <c r="K66" s="3">
        <v>120</v>
      </c>
      <c r="L66" s="3">
        <v>80</v>
      </c>
      <c r="M66" s="3">
        <v>100</v>
      </c>
      <c r="N66" s="3">
        <f>SUM(K66:M66)</f>
        <v>300</v>
      </c>
      <c r="O66" s="3">
        <v>80</v>
      </c>
      <c r="P66" s="3">
        <v>0</v>
      </c>
      <c r="Q66" s="3">
        <v>0</v>
      </c>
      <c r="R66" s="3">
        <f>SUM(O66:Q66)</f>
        <v>80</v>
      </c>
      <c r="S66" s="3">
        <f>+F66</f>
        <v>20.772640000000003</v>
      </c>
      <c r="T66" s="3">
        <f>+S66+J66</f>
        <v>119.75064</v>
      </c>
      <c r="U66" s="3">
        <f>+T66+N66</f>
        <v>419.75063999999998</v>
      </c>
      <c r="V66" s="3">
        <f>+U66+R66</f>
        <v>499.75063999999998</v>
      </c>
      <c r="W66" s="3">
        <f t="shared" si="91"/>
        <v>499.75063999999998</v>
      </c>
      <c r="X66" s="3">
        <v>13.839</v>
      </c>
      <c r="Y66" s="3">
        <v>2.956</v>
      </c>
      <c r="Z66" s="3">
        <v>3.9776400000000001</v>
      </c>
      <c r="AA66" s="3">
        <f>SUM(X66:Z66)</f>
        <v>20.772640000000003</v>
      </c>
      <c r="AB66" s="3">
        <v>3.9780000000000002</v>
      </c>
      <c r="AC66" s="3">
        <v>0</v>
      </c>
      <c r="AD66" s="3">
        <v>0</v>
      </c>
      <c r="AE66" s="3">
        <f>SUM(AB66:AD66)</f>
        <v>3.9780000000000002</v>
      </c>
      <c r="AF66" s="3">
        <v>0</v>
      </c>
      <c r="AG66" s="3">
        <v>0</v>
      </c>
      <c r="AH66" s="3">
        <v>0</v>
      </c>
      <c r="AI66" s="3">
        <f>SUM(AF66:AH66)</f>
        <v>0</v>
      </c>
      <c r="AJ66" s="3">
        <v>0</v>
      </c>
      <c r="AK66" s="3">
        <v>0</v>
      </c>
      <c r="AL66" s="3">
        <v>0</v>
      </c>
      <c r="AM66" s="3">
        <f>SUM(AJ66:AL66)</f>
        <v>0</v>
      </c>
      <c r="AN66" s="3">
        <f>+AA66</f>
        <v>20.772640000000003</v>
      </c>
      <c r="AO66" s="3">
        <f>+AN66+AE66</f>
        <v>24.750640000000004</v>
      </c>
      <c r="AP66" s="3">
        <f>+AO66+AI66</f>
        <v>24.750640000000004</v>
      </c>
      <c r="AQ66" s="3">
        <f>+AP66+AM66</f>
        <v>24.750640000000004</v>
      </c>
      <c r="AR66" s="3">
        <f>+AQ66</f>
        <v>24.750640000000004</v>
      </c>
      <c r="AS66" s="5">
        <f t="shared" si="79"/>
        <v>4.0190749459475841</v>
      </c>
      <c r="AT66" s="5">
        <f t="shared" si="80"/>
        <v>4.9525979596544403</v>
      </c>
    </row>
    <row r="67" spans="1:46" ht="30" hidden="1" customHeight="1" outlineLevel="2">
      <c r="A67" s="9" t="s">
        <v>63</v>
      </c>
      <c r="B67" s="3">
        <v>1200</v>
      </c>
      <c r="C67" s="3">
        <v>0</v>
      </c>
      <c r="D67" s="3">
        <v>0</v>
      </c>
      <c r="E67" s="3">
        <v>4.7439999999999998</v>
      </c>
      <c r="F67" s="3">
        <f>SUM(C67:E67)</f>
        <v>4.7439999999999998</v>
      </c>
      <c r="G67" s="3">
        <v>0</v>
      </c>
      <c r="H67" s="3">
        <v>3.15367</v>
      </c>
      <c r="I67" s="3">
        <v>25</v>
      </c>
      <c r="J67" s="3">
        <f>SUM(G67:I67)</f>
        <v>28.153669999999998</v>
      </c>
      <c r="K67" s="3">
        <v>0</v>
      </c>
      <c r="L67" s="3">
        <v>0</v>
      </c>
      <c r="M67" s="3">
        <v>0</v>
      </c>
      <c r="N67" s="3">
        <f>SUM(K67:M67)</f>
        <v>0</v>
      </c>
      <c r="O67" s="3">
        <v>0</v>
      </c>
      <c r="P67" s="3">
        <v>166.84632999999999</v>
      </c>
      <c r="Q67" s="3">
        <v>0</v>
      </c>
      <c r="R67" s="3">
        <f>SUM(O67:Q67)</f>
        <v>166.84632999999999</v>
      </c>
      <c r="S67" s="3">
        <f>+F67</f>
        <v>4.7439999999999998</v>
      </c>
      <c r="T67" s="3">
        <f>+S67+J67</f>
        <v>32.897669999999998</v>
      </c>
      <c r="U67" s="3">
        <f>+T67+N67</f>
        <v>32.897669999999998</v>
      </c>
      <c r="V67" s="3">
        <f>+U67+R67</f>
        <v>199.744</v>
      </c>
      <c r="W67" s="3">
        <f t="shared" si="91"/>
        <v>199.744</v>
      </c>
      <c r="X67" s="3">
        <v>0</v>
      </c>
      <c r="Y67" s="3">
        <v>0</v>
      </c>
      <c r="Z67" s="3">
        <v>4.7439999999999998</v>
      </c>
      <c r="AA67" s="3">
        <f>SUM(X67:Z67)</f>
        <v>4.7439999999999998</v>
      </c>
      <c r="AB67" s="3">
        <v>0</v>
      </c>
      <c r="AC67" s="3">
        <v>3.15367</v>
      </c>
      <c r="AD67" s="3">
        <v>0</v>
      </c>
      <c r="AE67" s="3">
        <f>SUM(AB67:AD67)</f>
        <v>3.15367</v>
      </c>
      <c r="AF67" s="3">
        <v>0</v>
      </c>
      <c r="AG67" s="3">
        <v>0</v>
      </c>
      <c r="AH67" s="3">
        <v>0</v>
      </c>
      <c r="AI67" s="3">
        <f>SUM(AF67:AH67)</f>
        <v>0</v>
      </c>
      <c r="AJ67" s="3">
        <v>0</v>
      </c>
      <c r="AK67" s="3">
        <v>0</v>
      </c>
      <c r="AL67" s="3">
        <v>0</v>
      </c>
      <c r="AM67" s="3">
        <f>SUM(AJ67:AL67)</f>
        <v>0</v>
      </c>
      <c r="AN67" s="3">
        <f>+AA67</f>
        <v>4.7439999999999998</v>
      </c>
      <c r="AO67" s="3">
        <f>+AN67+AE67</f>
        <v>7.8976699999999997</v>
      </c>
      <c r="AP67" s="3">
        <f>+AO67+AI67</f>
        <v>7.8976699999999997</v>
      </c>
      <c r="AQ67" s="3">
        <f>+AP67+AM67</f>
        <v>7.8976699999999997</v>
      </c>
      <c r="AR67" s="3">
        <f>+AQ67</f>
        <v>7.8976699999999997</v>
      </c>
      <c r="AS67" s="5">
        <f t="shared" si="79"/>
        <v>11.201630195992211</v>
      </c>
      <c r="AT67" s="5">
        <f t="shared" si="80"/>
        <v>3.9538959868631847</v>
      </c>
    </row>
    <row r="68" spans="1:46" ht="30" hidden="1" customHeight="1" outlineLevel="2">
      <c r="A68" s="9" t="s">
        <v>64</v>
      </c>
      <c r="B68" s="3">
        <v>1500</v>
      </c>
      <c r="C68" s="3">
        <v>0</v>
      </c>
      <c r="D68" s="3">
        <v>0</v>
      </c>
      <c r="E68" s="3">
        <v>0</v>
      </c>
      <c r="F68" s="3">
        <f>SUM(C68:E68)</f>
        <v>0</v>
      </c>
      <c r="G68" s="3">
        <v>0</v>
      </c>
      <c r="H68" s="3">
        <v>0</v>
      </c>
      <c r="I68" s="3">
        <v>0</v>
      </c>
      <c r="J68" s="3">
        <f>SUM(G68:I68)</f>
        <v>0</v>
      </c>
      <c r="K68" s="3">
        <v>0</v>
      </c>
      <c r="L68" s="3">
        <v>0</v>
      </c>
      <c r="M68" s="3">
        <v>0</v>
      </c>
      <c r="N68" s="3">
        <f>SUM(K68:M68)</f>
        <v>0</v>
      </c>
      <c r="O68" s="3">
        <v>0</v>
      </c>
      <c r="P68" s="3">
        <v>0</v>
      </c>
      <c r="Q68" s="3">
        <v>151</v>
      </c>
      <c r="R68" s="3">
        <f>SUM(O68:Q68)</f>
        <v>151</v>
      </c>
      <c r="S68" s="3">
        <f>+F68</f>
        <v>0</v>
      </c>
      <c r="T68" s="3">
        <f>+S68+J68</f>
        <v>0</v>
      </c>
      <c r="U68" s="3">
        <f>+T68+N68</f>
        <v>0</v>
      </c>
      <c r="V68" s="3">
        <f>+U68+R68</f>
        <v>151</v>
      </c>
      <c r="W68" s="3">
        <f t="shared" si="91"/>
        <v>151</v>
      </c>
      <c r="X68" s="3">
        <v>0</v>
      </c>
      <c r="Y68" s="3">
        <v>0</v>
      </c>
      <c r="Z68" s="3">
        <v>0</v>
      </c>
      <c r="AA68" s="3">
        <f>SUM(X68:Z68)</f>
        <v>0</v>
      </c>
      <c r="AB68" s="3">
        <v>0</v>
      </c>
      <c r="AC68" s="3">
        <v>0</v>
      </c>
      <c r="AD68" s="3">
        <v>0</v>
      </c>
      <c r="AE68" s="3">
        <f>SUM(AB68:AD68)</f>
        <v>0</v>
      </c>
      <c r="AF68" s="3">
        <v>0</v>
      </c>
      <c r="AG68" s="3">
        <v>0</v>
      </c>
      <c r="AH68" s="3">
        <v>0</v>
      </c>
      <c r="AI68" s="3">
        <f>SUM(AF68:AH68)</f>
        <v>0</v>
      </c>
      <c r="AJ68" s="3">
        <v>0</v>
      </c>
      <c r="AK68" s="3">
        <v>0</v>
      </c>
      <c r="AL68" s="3">
        <v>0</v>
      </c>
      <c r="AM68" s="3">
        <f>SUM(AJ68:AL68)</f>
        <v>0</v>
      </c>
      <c r="AN68" s="3">
        <f>+AA68</f>
        <v>0</v>
      </c>
      <c r="AO68" s="3">
        <f>+AN68+AE68</f>
        <v>0</v>
      </c>
      <c r="AP68" s="3">
        <f>+AO68+AI68</f>
        <v>0</v>
      </c>
      <c r="AQ68" s="3">
        <f>+AP68+AM68</f>
        <v>0</v>
      </c>
      <c r="AR68" s="3">
        <f>+AQ68</f>
        <v>0</v>
      </c>
      <c r="AS68" s="5">
        <f t="shared" si="79"/>
        <v>0</v>
      </c>
      <c r="AT68" s="5">
        <f t="shared" si="80"/>
        <v>0</v>
      </c>
    </row>
    <row r="69" spans="1:46" ht="30" hidden="1" customHeight="1" outlineLevel="2">
      <c r="A69" s="9" t="s">
        <v>65</v>
      </c>
      <c r="B69" s="3">
        <v>1220</v>
      </c>
      <c r="C69" s="3">
        <v>0</v>
      </c>
      <c r="D69" s="3">
        <v>0.32508999999999999</v>
      </c>
      <c r="E69" s="3">
        <v>0</v>
      </c>
      <c r="F69" s="3">
        <f>SUM(C69:E69)</f>
        <v>0.32508999999999999</v>
      </c>
      <c r="G69" s="3">
        <v>326.29939000000002</v>
      </c>
      <c r="H69" s="3">
        <v>94.261139999999997</v>
      </c>
      <c r="I69" s="3">
        <v>103.37551999999999</v>
      </c>
      <c r="J69" s="3">
        <f>SUM(G69:I69)</f>
        <v>523.93605000000002</v>
      </c>
      <c r="K69" s="3">
        <v>0</v>
      </c>
      <c r="L69" s="3">
        <v>0</v>
      </c>
      <c r="M69" s="3">
        <v>80</v>
      </c>
      <c r="N69" s="3">
        <f>SUM(K69:M69)</f>
        <v>80</v>
      </c>
      <c r="O69" s="3">
        <v>100</v>
      </c>
      <c r="P69" s="3">
        <v>175.73885999999999</v>
      </c>
      <c r="Q69" s="3">
        <v>270</v>
      </c>
      <c r="R69" s="3">
        <f>SUM(O69:Q69)</f>
        <v>545.73885999999993</v>
      </c>
      <c r="S69" s="3">
        <f>+F69</f>
        <v>0.32508999999999999</v>
      </c>
      <c r="T69" s="3">
        <f>+S69+J69</f>
        <v>524.26114000000007</v>
      </c>
      <c r="U69" s="3">
        <f>+T69+N69</f>
        <v>604.26114000000007</v>
      </c>
      <c r="V69" s="3">
        <f>+U69+R69</f>
        <v>1150</v>
      </c>
      <c r="W69" s="3">
        <f t="shared" si="91"/>
        <v>1150</v>
      </c>
      <c r="X69" s="3">
        <v>0</v>
      </c>
      <c r="Y69" s="3">
        <v>0.32508999999999999</v>
      </c>
      <c r="Z69" s="3">
        <v>0</v>
      </c>
      <c r="AA69" s="3">
        <f>SUM(X69:Z69)</f>
        <v>0.32508999999999999</v>
      </c>
      <c r="AB69" s="3">
        <v>326.29939000000002</v>
      </c>
      <c r="AC69" s="3">
        <v>94.261139999999997</v>
      </c>
      <c r="AD69" s="3">
        <v>0</v>
      </c>
      <c r="AE69" s="3">
        <f>SUM(AB69:AD69)</f>
        <v>420.56053000000003</v>
      </c>
      <c r="AF69" s="3">
        <v>0</v>
      </c>
      <c r="AG69" s="3">
        <v>0</v>
      </c>
      <c r="AH69" s="3">
        <v>0</v>
      </c>
      <c r="AI69" s="3">
        <f>SUM(AF69:AH69)</f>
        <v>0</v>
      </c>
      <c r="AJ69" s="3">
        <v>0</v>
      </c>
      <c r="AK69" s="3">
        <v>0</v>
      </c>
      <c r="AL69" s="3">
        <v>0</v>
      </c>
      <c r="AM69" s="3">
        <f>SUM(AJ69:AL69)</f>
        <v>0</v>
      </c>
      <c r="AN69" s="3">
        <f>+AA69</f>
        <v>0.32508999999999999</v>
      </c>
      <c r="AO69" s="3">
        <f>+AN69+AE69</f>
        <v>420.88562000000002</v>
      </c>
      <c r="AP69" s="3">
        <f>+AO69+AI69</f>
        <v>420.88562000000002</v>
      </c>
      <c r="AQ69" s="3">
        <f>+AP69+AM69</f>
        <v>420.88562000000002</v>
      </c>
      <c r="AR69" s="3">
        <f>+AQ69</f>
        <v>420.88562000000002</v>
      </c>
      <c r="AS69" s="5">
        <f t="shared" si="79"/>
        <v>80.269439371465282</v>
      </c>
      <c r="AT69" s="5">
        <f t="shared" si="80"/>
        <v>36.598749565217389</v>
      </c>
    </row>
    <row r="70" spans="1:46" ht="30" customHeight="1" outlineLevel="1" collapsed="1">
      <c r="A70" s="8" t="s">
        <v>8</v>
      </c>
      <c r="B70" s="2">
        <v>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f>+F70</f>
        <v>0</v>
      </c>
      <c r="T70" s="2">
        <f>+S70+J70</f>
        <v>0</v>
      </c>
      <c r="U70" s="2">
        <f>+T70+N70</f>
        <v>0</v>
      </c>
      <c r="V70" s="2">
        <f>+U70+R70</f>
        <v>0</v>
      </c>
      <c r="W70" s="2">
        <f t="shared" si="91"/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4">
        <f t="shared" si="79"/>
        <v>0</v>
      </c>
      <c r="AT70" s="4">
        <f t="shared" si="80"/>
        <v>0</v>
      </c>
    </row>
    <row r="71" spans="1:46" ht="30" customHeight="1" outlineLevel="1">
      <c r="A71" s="8" t="s">
        <v>9</v>
      </c>
      <c r="B71" s="2">
        <f>SUM(B72:B74)</f>
        <v>9100</v>
      </c>
      <c r="C71" s="2">
        <f t="shared" ref="C71:AR71" si="103">SUM(C72:C74)</f>
        <v>0</v>
      </c>
      <c r="D71" s="2">
        <f t="shared" si="103"/>
        <v>0</v>
      </c>
      <c r="E71" s="2">
        <f t="shared" si="103"/>
        <v>0</v>
      </c>
      <c r="F71" s="2">
        <f t="shared" si="103"/>
        <v>0</v>
      </c>
      <c r="G71" s="2">
        <f t="shared" si="103"/>
        <v>0</v>
      </c>
      <c r="H71" s="2">
        <f t="shared" si="103"/>
        <v>9.8565000000000005</v>
      </c>
      <c r="I71" s="2">
        <f t="shared" si="103"/>
        <v>0</v>
      </c>
      <c r="J71" s="2">
        <f t="shared" si="103"/>
        <v>9.8565000000000005</v>
      </c>
      <c r="K71" s="2">
        <f t="shared" si="103"/>
        <v>0</v>
      </c>
      <c r="L71" s="2">
        <f t="shared" si="103"/>
        <v>0</v>
      </c>
      <c r="M71" s="2">
        <f t="shared" si="103"/>
        <v>1240.1434999999999</v>
      </c>
      <c r="N71" s="2">
        <f t="shared" si="103"/>
        <v>1240.1434999999999</v>
      </c>
      <c r="O71" s="2">
        <f t="shared" si="103"/>
        <v>380</v>
      </c>
      <c r="P71" s="2">
        <f t="shared" si="103"/>
        <v>1770</v>
      </c>
      <c r="Q71" s="2">
        <f t="shared" si="103"/>
        <v>1050</v>
      </c>
      <c r="R71" s="2">
        <f t="shared" si="103"/>
        <v>3200</v>
      </c>
      <c r="S71" s="2">
        <f t="shared" si="103"/>
        <v>0</v>
      </c>
      <c r="T71" s="2">
        <f t="shared" si="103"/>
        <v>9.8565000000000005</v>
      </c>
      <c r="U71" s="2">
        <f t="shared" si="103"/>
        <v>1250</v>
      </c>
      <c r="V71" s="2">
        <f t="shared" si="103"/>
        <v>4450</v>
      </c>
      <c r="W71" s="2">
        <f t="shared" si="103"/>
        <v>4450</v>
      </c>
      <c r="X71" s="2">
        <f t="shared" si="103"/>
        <v>0</v>
      </c>
      <c r="Y71" s="2">
        <f t="shared" si="103"/>
        <v>0</v>
      </c>
      <c r="Z71" s="2">
        <f t="shared" si="103"/>
        <v>0</v>
      </c>
      <c r="AA71" s="2">
        <f t="shared" si="103"/>
        <v>0</v>
      </c>
      <c r="AB71" s="2">
        <f t="shared" si="103"/>
        <v>0</v>
      </c>
      <c r="AC71" s="2">
        <f t="shared" si="103"/>
        <v>9.8565000000000005</v>
      </c>
      <c r="AD71" s="2">
        <f t="shared" si="103"/>
        <v>5.7010899999999998</v>
      </c>
      <c r="AE71" s="2">
        <f t="shared" si="103"/>
        <v>15.557590000000001</v>
      </c>
      <c r="AF71" s="2">
        <f t="shared" si="103"/>
        <v>0</v>
      </c>
      <c r="AG71" s="2">
        <f t="shared" si="103"/>
        <v>0</v>
      </c>
      <c r="AH71" s="2">
        <f t="shared" si="103"/>
        <v>0</v>
      </c>
      <c r="AI71" s="2">
        <f t="shared" si="103"/>
        <v>0</v>
      </c>
      <c r="AJ71" s="2">
        <f t="shared" si="103"/>
        <v>0</v>
      </c>
      <c r="AK71" s="2">
        <f t="shared" si="103"/>
        <v>0</v>
      </c>
      <c r="AL71" s="2">
        <f t="shared" si="103"/>
        <v>0</v>
      </c>
      <c r="AM71" s="2">
        <f t="shared" si="103"/>
        <v>0</v>
      </c>
      <c r="AN71" s="2">
        <f t="shared" si="103"/>
        <v>0</v>
      </c>
      <c r="AO71" s="2">
        <f t="shared" si="103"/>
        <v>15.557590000000001</v>
      </c>
      <c r="AP71" s="2">
        <f t="shared" si="103"/>
        <v>15.557590000000001</v>
      </c>
      <c r="AQ71" s="2">
        <f t="shared" si="103"/>
        <v>15.557590000000001</v>
      </c>
      <c r="AR71" s="2">
        <f t="shared" si="103"/>
        <v>15.557590000000001</v>
      </c>
      <c r="AS71" s="4">
        <f t="shared" si="79"/>
        <v>157.84091716126414</v>
      </c>
      <c r="AT71" s="4">
        <f t="shared" si="80"/>
        <v>0.34960876404494384</v>
      </c>
    </row>
    <row r="72" spans="1:46" ht="30" hidden="1" customHeight="1" outlineLevel="2">
      <c r="A72" s="9" t="s">
        <v>108</v>
      </c>
      <c r="B72" s="3">
        <v>1600</v>
      </c>
      <c r="C72" s="3">
        <v>0</v>
      </c>
      <c r="D72" s="3">
        <v>0</v>
      </c>
      <c r="E72" s="3">
        <v>0</v>
      </c>
      <c r="F72" s="3">
        <f t="shared" ref="F72:F74" si="104">SUM(C72:E72)</f>
        <v>0</v>
      </c>
      <c r="G72" s="3">
        <v>0</v>
      </c>
      <c r="H72" s="3">
        <v>0</v>
      </c>
      <c r="I72" s="3">
        <v>0</v>
      </c>
      <c r="J72" s="3">
        <f t="shared" ref="J72:J73" si="105">SUM(G72:I72)</f>
        <v>0</v>
      </c>
      <c r="K72" s="3">
        <v>0</v>
      </c>
      <c r="L72" s="3">
        <v>0</v>
      </c>
      <c r="M72" s="3">
        <v>0</v>
      </c>
      <c r="N72" s="3">
        <f t="shared" ref="N72:N74" si="106">SUM(K72:M72)</f>
        <v>0</v>
      </c>
      <c r="O72" s="3">
        <v>380</v>
      </c>
      <c r="P72" s="3">
        <v>270</v>
      </c>
      <c r="Q72" s="3">
        <v>950</v>
      </c>
      <c r="R72" s="3">
        <f t="shared" ref="R72:R74" si="107">SUM(O72:Q72)</f>
        <v>1600</v>
      </c>
      <c r="S72" s="3">
        <f t="shared" ref="S72:S74" si="108">+F72</f>
        <v>0</v>
      </c>
      <c r="T72" s="3">
        <f t="shared" ref="T72:T74" si="109">+S72+J72</f>
        <v>0</v>
      </c>
      <c r="U72" s="3">
        <f t="shared" ref="U72:U74" si="110">+T72+N72</f>
        <v>0</v>
      </c>
      <c r="V72" s="3">
        <f t="shared" ref="V72:V74" si="111">+U72+R72</f>
        <v>1600</v>
      </c>
      <c r="W72" s="3">
        <f t="shared" ref="W72:W74" si="112">+V72</f>
        <v>1600</v>
      </c>
      <c r="X72" s="3">
        <v>0</v>
      </c>
      <c r="Y72" s="3">
        <v>0</v>
      </c>
      <c r="Z72" s="3">
        <v>0</v>
      </c>
      <c r="AA72" s="3">
        <f t="shared" ref="AA72:AA74" si="113">SUM(X72:Z72)</f>
        <v>0</v>
      </c>
      <c r="AB72" s="3">
        <v>0</v>
      </c>
      <c r="AC72" s="3">
        <v>0</v>
      </c>
      <c r="AD72" s="3">
        <v>0</v>
      </c>
      <c r="AE72" s="3">
        <f t="shared" ref="AE72:AE74" si="114">SUM(AB72:AD72)</f>
        <v>0</v>
      </c>
      <c r="AF72" s="3">
        <v>0</v>
      </c>
      <c r="AG72" s="3">
        <v>0</v>
      </c>
      <c r="AH72" s="3">
        <v>0</v>
      </c>
      <c r="AI72" s="3">
        <f t="shared" ref="AI72:AI74" si="115">SUM(AF72:AH72)</f>
        <v>0</v>
      </c>
      <c r="AJ72" s="3">
        <v>0</v>
      </c>
      <c r="AK72" s="3">
        <v>0</v>
      </c>
      <c r="AL72" s="3">
        <v>0</v>
      </c>
      <c r="AM72" s="3">
        <f t="shared" ref="AM72:AM74" si="116">SUM(AJ72:AL72)</f>
        <v>0</v>
      </c>
      <c r="AN72" s="3">
        <f t="shared" ref="AN72:AN74" si="117">+AA72</f>
        <v>0</v>
      </c>
      <c r="AO72" s="3">
        <f t="shared" ref="AO72:AO74" si="118">+AN72+AE72</f>
        <v>0</v>
      </c>
      <c r="AP72" s="3">
        <f t="shared" ref="AP72:AP74" si="119">+AO72+AI72</f>
        <v>0</v>
      </c>
      <c r="AQ72" s="3">
        <f t="shared" ref="AQ72:AQ74" si="120">+AP72+AM72</f>
        <v>0</v>
      </c>
      <c r="AR72" s="3">
        <f t="shared" ref="AR72:AR74" si="121">+AQ72</f>
        <v>0</v>
      </c>
      <c r="AS72" s="5">
        <f t="shared" si="79"/>
        <v>0</v>
      </c>
      <c r="AT72" s="5">
        <f t="shared" si="80"/>
        <v>0</v>
      </c>
    </row>
    <row r="73" spans="1:46" ht="30" hidden="1" customHeight="1" outlineLevel="2">
      <c r="A73" s="9" t="s">
        <v>109</v>
      </c>
      <c r="B73" s="3">
        <v>3000</v>
      </c>
      <c r="C73" s="3">
        <v>0</v>
      </c>
      <c r="D73" s="3">
        <v>0</v>
      </c>
      <c r="E73" s="3">
        <v>0</v>
      </c>
      <c r="F73" s="3">
        <f t="shared" si="104"/>
        <v>0</v>
      </c>
      <c r="G73" s="3">
        <v>0</v>
      </c>
      <c r="H73" s="3">
        <v>0</v>
      </c>
      <c r="I73" s="3">
        <v>0</v>
      </c>
      <c r="J73" s="3">
        <f t="shared" si="105"/>
        <v>0</v>
      </c>
      <c r="K73" s="3">
        <v>0</v>
      </c>
      <c r="L73" s="3">
        <v>0</v>
      </c>
      <c r="M73" s="3">
        <v>0</v>
      </c>
      <c r="N73" s="3">
        <f t="shared" si="106"/>
        <v>0</v>
      </c>
      <c r="O73" s="3">
        <v>0</v>
      </c>
      <c r="P73" s="3">
        <v>1500</v>
      </c>
      <c r="Q73" s="3">
        <v>100</v>
      </c>
      <c r="R73" s="3">
        <f t="shared" si="107"/>
        <v>1600</v>
      </c>
      <c r="S73" s="3">
        <f t="shared" si="108"/>
        <v>0</v>
      </c>
      <c r="T73" s="3">
        <f t="shared" si="109"/>
        <v>0</v>
      </c>
      <c r="U73" s="3">
        <f t="shared" si="110"/>
        <v>0</v>
      </c>
      <c r="V73" s="3">
        <f t="shared" si="111"/>
        <v>1600</v>
      </c>
      <c r="W73" s="3">
        <f t="shared" si="112"/>
        <v>1600</v>
      </c>
      <c r="X73" s="3">
        <v>0</v>
      </c>
      <c r="Y73" s="3">
        <v>0</v>
      </c>
      <c r="Z73" s="3">
        <v>0</v>
      </c>
      <c r="AA73" s="3">
        <f t="shared" si="113"/>
        <v>0</v>
      </c>
      <c r="AB73" s="3">
        <v>0</v>
      </c>
      <c r="AC73" s="3">
        <v>0</v>
      </c>
      <c r="AD73" s="3">
        <v>0</v>
      </c>
      <c r="AE73" s="3">
        <f t="shared" si="114"/>
        <v>0</v>
      </c>
      <c r="AF73" s="3">
        <v>0</v>
      </c>
      <c r="AG73" s="3">
        <v>0</v>
      </c>
      <c r="AH73" s="3">
        <v>0</v>
      </c>
      <c r="AI73" s="3">
        <f t="shared" si="115"/>
        <v>0</v>
      </c>
      <c r="AJ73" s="3">
        <v>0</v>
      </c>
      <c r="AK73" s="3">
        <v>0</v>
      </c>
      <c r="AL73" s="3">
        <v>0</v>
      </c>
      <c r="AM73" s="3">
        <f t="shared" si="116"/>
        <v>0</v>
      </c>
      <c r="AN73" s="3">
        <f t="shared" si="117"/>
        <v>0</v>
      </c>
      <c r="AO73" s="3">
        <f t="shared" si="118"/>
        <v>0</v>
      </c>
      <c r="AP73" s="3">
        <f t="shared" si="119"/>
        <v>0</v>
      </c>
      <c r="AQ73" s="3">
        <f t="shared" si="120"/>
        <v>0</v>
      </c>
      <c r="AR73" s="3">
        <f t="shared" si="121"/>
        <v>0</v>
      </c>
      <c r="AS73" s="5">
        <f t="shared" si="79"/>
        <v>0</v>
      </c>
      <c r="AT73" s="5">
        <f t="shared" si="80"/>
        <v>0</v>
      </c>
    </row>
    <row r="74" spans="1:46" ht="30" hidden="1" customHeight="1" outlineLevel="2">
      <c r="A74" s="9" t="s">
        <v>110</v>
      </c>
      <c r="B74" s="3">
        <v>4500</v>
      </c>
      <c r="C74" s="3">
        <v>0</v>
      </c>
      <c r="D74" s="3">
        <v>0</v>
      </c>
      <c r="E74" s="3">
        <v>0</v>
      </c>
      <c r="F74" s="3">
        <f t="shared" si="104"/>
        <v>0</v>
      </c>
      <c r="G74" s="3">
        <v>0</v>
      </c>
      <c r="H74" s="3">
        <v>9.8565000000000005</v>
      </c>
      <c r="I74" s="3">
        <v>0</v>
      </c>
      <c r="J74" s="3">
        <f>SUM(G74:I74)</f>
        <v>9.8565000000000005</v>
      </c>
      <c r="K74" s="3">
        <v>0</v>
      </c>
      <c r="L74" s="3">
        <v>0</v>
      </c>
      <c r="M74" s="3">
        <v>1240.1434999999999</v>
      </c>
      <c r="N74" s="3">
        <f t="shared" si="106"/>
        <v>1240.1434999999999</v>
      </c>
      <c r="O74" s="3">
        <v>0</v>
      </c>
      <c r="P74" s="3">
        <v>0</v>
      </c>
      <c r="Q74" s="3">
        <v>0</v>
      </c>
      <c r="R74" s="3">
        <f t="shared" si="107"/>
        <v>0</v>
      </c>
      <c r="S74" s="3">
        <f t="shared" si="108"/>
        <v>0</v>
      </c>
      <c r="T74" s="3">
        <f t="shared" si="109"/>
        <v>9.8565000000000005</v>
      </c>
      <c r="U74" s="3">
        <f t="shared" si="110"/>
        <v>1250</v>
      </c>
      <c r="V74" s="3">
        <f t="shared" si="111"/>
        <v>1250</v>
      </c>
      <c r="W74" s="3">
        <f t="shared" si="112"/>
        <v>1250</v>
      </c>
      <c r="X74" s="3">
        <v>0</v>
      </c>
      <c r="Y74" s="3">
        <v>0</v>
      </c>
      <c r="Z74" s="3">
        <v>0</v>
      </c>
      <c r="AA74" s="3">
        <f t="shared" si="113"/>
        <v>0</v>
      </c>
      <c r="AB74" s="3">
        <v>0</v>
      </c>
      <c r="AC74" s="3">
        <v>9.8565000000000005</v>
      </c>
      <c r="AD74" s="3">
        <v>5.7010899999999998</v>
      </c>
      <c r="AE74" s="3">
        <f t="shared" si="114"/>
        <v>15.557590000000001</v>
      </c>
      <c r="AF74" s="3">
        <v>0</v>
      </c>
      <c r="AG74" s="3">
        <v>0</v>
      </c>
      <c r="AH74" s="3">
        <v>0</v>
      </c>
      <c r="AI74" s="3">
        <f t="shared" si="115"/>
        <v>0</v>
      </c>
      <c r="AJ74" s="3">
        <v>0</v>
      </c>
      <c r="AK74" s="3">
        <v>0</v>
      </c>
      <c r="AL74" s="3">
        <v>0</v>
      </c>
      <c r="AM74" s="3">
        <f t="shared" si="116"/>
        <v>0</v>
      </c>
      <c r="AN74" s="3">
        <f t="shared" si="117"/>
        <v>0</v>
      </c>
      <c r="AO74" s="3">
        <f t="shared" si="118"/>
        <v>15.557590000000001</v>
      </c>
      <c r="AP74" s="3">
        <f t="shared" si="119"/>
        <v>15.557590000000001</v>
      </c>
      <c r="AQ74" s="3">
        <f t="shared" si="120"/>
        <v>15.557590000000001</v>
      </c>
      <c r="AR74" s="3">
        <f t="shared" si="121"/>
        <v>15.557590000000001</v>
      </c>
      <c r="AS74" s="5">
        <f t="shared" si="79"/>
        <v>157.84091716126414</v>
      </c>
      <c r="AT74" s="5">
        <f t="shared" si="80"/>
        <v>1.2446072000000001</v>
      </c>
    </row>
    <row r="75" spans="1:46" ht="30" customHeight="1" outlineLevel="1" collapsed="1">
      <c r="A75" s="8" t="s">
        <v>10</v>
      </c>
      <c r="B75" s="2">
        <f t="shared" ref="B75:AR75" si="122">SUM(B76:B81)</f>
        <v>7623</v>
      </c>
      <c r="C75" s="2">
        <f t="shared" si="122"/>
        <v>106.057</v>
      </c>
      <c r="D75" s="2">
        <f t="shared" si="122"/>
        <v>18.16666</v>
      </c>
      <c r="E75" s="2">
        <f t="shared" si="122"/>
        <v>106.43336000000001</v>
      </c>
      <c r="F75" s="2">
        <f t="shared" si="122"/>
        <v>230.65702000000002</v>
      </c>
      <c r="G75" s="2">
        <f t="shared" si="122"/>
        <v>25.2</v>
      </c>
      <c r="H75" s="2">
        <f t="shared" si="122"/>
        <v>0</v>
      </c>
      <c r="I75" s="2">
        <f t="shared" si="122"/>
        <v>85</v>
      </c>
      <c r="J75" s="2">
        <f t="shared" si="122"/>
        <v>110.2</v>
      </c>
      <c r="K75" s="2">
        <f t="shared" si="122"/>
        <v>70</v>
      </c>
      <c r="L75" s="2">
        <f t="shared" si="122"/>
        <v>70</v>
      </c>
      <c r="M75" s="2">
        <f t="shared" si="122"/>
        <v>80</v>
      </c>
      <c r="N75" s="2">
        <f t="shared" si="122"/>
        <v>220</v>
      </c>
      <c r="O75" s="2">
        <f t="shared" si="122"/>
        <v>119.23332000000005</v>
      </c>
      <c r="P75" s="2">
        <f t="shared" si="122"/>
        <v>120</v>
      </c>
      <c r="Q75" s="2">
        <f t="shared" si="122"/>
        <v>440</v>
      </c>
      <c r="R75" s="2">
        <f t="shared" si="122"/>
        <v>679.23332000000005</v>
      </c>
      <c r="S75" s="2">
        <f t="shared" si="122"/>
        <v>230.65702000000002</v>
      </c>
      <c r="T75" s="2">
        <f t="shared" si="122"/>
        <v>340.85702000000003</v>
      </c>
      <c r="U75" s="2">
        <f t="shared" si="122"/>
        <v>560.85701999999992</v>
      </c>
      <c r="V75" s="2">
        <f t="shared" si="122"/>
        <v>1240.09034</v>
      </c>
      <c r="W75" s="2">
        <f t="shared" si="122"/>
        <v>1240.09034</v>
      </c>
      <c r="X75" s="2">
        <f t="shared" si="122"/>
        <v>106.057</v>
      </c>
      <c r="Y75" s="2">
        <f t="shared" si="122"/>
        <v>18.16666</v>
      </c>
      <c r="Z75" s="2">
        <f t="shared" si="122"/>
        <v>106.43336000000001</v>
      </c>
      <c r="AA75" s="2">
        <f t="shared" si="122"/>
        <v>230.65702000000002</v>
      </c>
      <c r="AB75" s="2">
        <f t="shared" si="122"/>
        <v>25.2</v>
      </c>
      <c r="AC75" s="2">
        <f t="shared" si="122"/>
        <v>0</v>
      </c>
      <c r="AD75" s="2">
        <f t="shared" si="122"/>
        <v>0</v>
      </c>
      <c r="AE75" s="2">
        <f t="shared" si="122"/>
        <v>25.2</v>
      </c>
      <c r="AF75" s="2">
        <f t="shared" si="122"/>
        <v>0</v>
      </c>
      <c r="AG75" s="2">
        <f t="shared" si="122"/>
        <v>0</v>
      </c>
      <c r="AH75" s="2">
        <f t="shared" si="122"/>
        <v>0</v>
      </c>
      <c r="AI75" s="2">
        <f t="shared" si="122"/>
        <v>0</v>
      </c>
      <c r="AJ75" s="2">
        <f t="shared" si="122"/>
        <v>0</v>
      </c>
      <c r="AK75" s="2">
        <f t="shared" si="122"/>
        <v>0</v>
      </c>
      <c r="AL75" s="2">
        <f t="shared" si="122"/>
        <v>0</v>
      </c>
      <c r="AM75" s="2">
        <f t="shared" si="122"/>
        <v>0</v>
      </c>
      <c r="AN75" s="2">
        <f t="shared" si="122"/>
        <v>230.65702000000002</v>
      </c>
      <c r="AO75" s="2">
        <f t="shared" si="122"/>
        <v>255.85702000000001</v>
      </c>
      <c r="AP75" s="2">
        <f t="shared" si="122"/>
        <v>255.85702000000001</v>
      </c>
      <c r="AQ75" s="2">
        <f t="shared" si="122"/>
        <v>255.85702000000001</v>
      </c>
      <c r="AR75" s="2">
        <f t="shared" si="122"/>
        <v>255.85702000000001</v>
      </c>
      <c r="AS75" s="4">
        <f t="shared" si="79"/>
        <v>22.867513611615244</v>
      </c>
      <c r="AT75" s="4">
        <f t="shared" si="80"/>
        <v>20.632127494840415</v>
      </c>
    </row>
    <row r="76" spans="1:46" ht="30" hidden="1" customHeight="1" outlineLevel="2">
      <c r="A76" s="9" t="s">
        <v>66</v>
      </c>
      <c r="B76" s="3">
        <v>148</v>
      </c>
      <c r="C76" s="3">
        <v>0</v>
      </c>
      <c r="D76" s="3">
        <v>0</v>
      </c>
      <c r="E76" s="3">
        <v>0</v>
      </c>
      <c r="F76" s="3">
        <f t="shared" ref="F76:F81" si="123">SUM(C76:E76)</f>
        <v>0</v>
      </c>
      <c r="G76" s="3">
        <v>0</v>
      </c>
      <c r="H76" s="3">
        <v>0</v>
      </c>
      <c r="I76" s="3">
        <v>0</v>
      </c>
      <c r="J76" s="3">
        <f t="shared" ref="J76:J81" si="124">SUM(G76:I76)</f>
        <v>0</v>
      </c>
      <c r="K76" s="3">
        <v>0</v>
      </c>
      <c r="L76" s="3">
        <v>0</v>
      </c>
      <c r="M76" s="3">
        <v>0</v>
      </c>
      <c r="N76" s="3">
        <f t="shared" ref="N76:N81" si="125">SUM(K76:M76)</f>
        <v>0</v>
      </c>
      <c r="O76" s="3">
        <v>0</v>
      </c>
      <c r="P76" s="3">
        <v>0</v>
      </c>
      <c r="Q76" s="3">
        <v>80</v>
      </c>
      <c r="R76" s="3">
        <f t="shared" ref="R76:R81" si="126">SUM(O76:Q76)</f>
        <v>80</v>
      </c>
      <c r="S76" s="3">
        <f t="shared" ref="S76:S81" si="127">+F76</f>
        <v>0</v>
      </c>
      <c r="T76" s="3">
        <f t="shared" ref="T76:T81" si="128">+S76+J76</f>
        <v>0</v>
      </c>
      <c r="U76" s="3">
        <f t="shared" ref="U76:U81" si="129">+T76+N76</f>
        <v>0</v>
      </c>
      <c r="V76" s="3">
        <f t="shared" ref="V76:V81" si="130">+U76+R76</f>
        <v>80</v>
      </c>
      <c r="W76" s="3">
        <f t="shared" si="91"/>
        <v>80</v>
      </c>
      <c r="X76" s="3">
        <v>0</v>
      </c>
      <c r="Y76" s="3">
        <v>0</v>
      </c>
      <c r="Z76" s="3">
        <v>0</v>
      </c>
      <c r="AA76" s="3">
        <f t="shared" ref="AA76:AA81" si="131">SUM(X76:Z76)</f>
        <v>0</v>
      </c>
      <c r="AB76" s="3">
        <v>0</v>
      </c>
      <c r="AC76" s="3">
        <v>0</v>
      </c>
      <c r="AD76" s="3">
        <v>0</v>
      </c>
      <c r="AE76" s="3">
        <f t="shared" ref="AE76:AE81" si="132">SUM(AB76:AD76)</f>
        <v>0</v>
      </c>
      <c r="AF76" s="3">
        <v>0</v>
      </c>
      <c r="AG76" s="3">
        <v>0</v>
      </c>
      <c r="AH76" s="3">
        <v>0</v>
      </c>
      <c r="AI76" s="3">
        <f t="shared" ref="AI76:AI81" si="133">SUM(AF76:AH76)</f>
        <v>0</v>
      </c>
      <c r="AJ76" s="3">
        <v>0</v>
      </c>
      <c r="AK76" s="3">
        <v>0</v>
      </c>
      <c r="AL76" s="3">
        <v>0</v>
      </c>
      <c r="AM76" s="3">
        <f t="shared" ref="AM76:AM81" si="134">SUM(AJ76:AL76)</f>
        <v>0</v>
      </c>
      <c r="AN76" s="3">
        <f t="shared" ref="AN76:AN81" si="135">+AA76</f>
        <v>0</v>
      </c>
      <c r="AO76" s="3">
        <f t="shared" ref="AO76:AO81" si="136">+AN76+AE76</f>
        <v>0</v>
      </c>
      <c r="AP76" s="3">
        <f t="shared" ref="AP76:AP81" si="137">+AO76+AI76</f>
        <v>0</v>
      </c>
      <c r="AQ76" s="3">
        <f t="shared" ref="AQ76:AQ81" si="138">+AP76+AM76</f>
        <v>0</v>
      </c>
      <c r="AR76" s="3">
        <f t="shared" ref="AR76:AR81" si="139">+AQ76</f>
        <v>0</v>
      </c>
      <c r="AS76" s="5">
        <f t="shared" si="79"/>
        <v>0</v>
      </c>
      <c r="AT76" s="5">
        <f t="shared" si="80"/>
        <v>0</v>
      </c>
    </row>
    <row r="77" spans="1:46" ht="30" hidden="1" customHeight="1" outlineLevel="2">
      <c r="A77" s="9" t="s">
        <v>81</v>
      </c>
      <c r="B77" s="3">
        <v>3500</v>
      </c>
      <c r="C77" s="3">
        <v>9.0340000000000004E-2</v>
      </c>
      <c r="D77" s="3">
        <v>0</v>
      </c>
      <c r="E77" s="3">
        <v>0</v>
      </c>
      <c r="F77" s="3">
        <f t="shared" si="123"/>
        <v>9.0340000000000004E-2</v>
      </c>
      <c r="G77" s="3">
        <v>0</v>
      </c>
      <c r="H77" s="3">
        <v>0</v>
      </c>
      <c r="I77" s="3">
        <v>0</v>
      </c>
      <c r="J77" s="3">
        <f t="shared" si="124"/>
        <v>0</v>
      </c>
      <c r="K77" s="3">
        <v>0</v>
      </c>
      <c r="L77" s="3">
        <v>0</v>
      </c>
      <c r="M77" s="3">
        <v>0</v>
      </c>
      <c r="N77" s="3">
        <f t="shared" si="125"/>
        <v>0</v>
      </c>
      <c r="O77" s="3">
        <v>0</v>
      </c>
      <c r="P77" s="3">
        <v>0</v>
      </c>
      <c r="Q77" s="3">
        <v>250</v>
      </c>
      <c r="R77" s="3">
        <f t="shared" si="126"/>
        <v>250</v>
      </c>
      <c r="S77" s="3">
        <f t="shared" si="127"/>
        <v>9.0340000000000004E-2</v>
      </c>
      <c r="T77" s="3">
        <f t="shared" si="128"/>
        <v>9.0340000000000004E-2</v>
      </c>
      <c r="U77" s="3">
        <f t="shared" si="129"/>
        <v>9.0340000000000004E-2</v>
      </c>
      <c r="V77" s="3">
        <f t="shared" si="130"/>
        <v>250.09034</v>
      </c>
      <c r="W77" s="3">
        <f t="shared" si="91"/>
        <v>250.09034</v>
      </c>
      <c r="X77" s="3">
        <v>9.0340000000000004E-2</v>
      </c>
      <c r="Y77" s="3">
        <v>0</v>
      </c>
      <c r="Z77" s="3">
        <v>0</v>
      </c>
      <c r="AA77" s="3">
        <f t="shared" si="131"/>
        <v>9.0340000000000004E-2</v>
      </c>
      <c r="AB77" s="3">
        <v>0</v>
      </c>
      <c r="AC77" s="3">
        <v>0</v>
      </c>
      <c r="AD77" s="3">
        <v>0</v>
      </c>
      <c r="AE77" s="3">
        <f t="shared" si="132"/>
        <v>0</v>
      </c>
      <c r="AF77" s="3">
        <v>0</v>
      </c>
      <c r="AG77" s="3">
        <v>0</v>
      </c>
      <c r="AH77" s="3">
        <v>0</v>
      </c>
      <c r="AI77" s="3">
        <f t="shared" si="133"/>
        <v>0</v>
      </c>
      <c r="AJ77" s="3">
        <v>0</v>
      </c>
      <c r="AK77" s="3">
        <v>0</v>
      </c>
      <c r="AL77" s="3">
        <v>0</v>
      </c>
      <c r="AM77" s="3">
        <f t="shared" si="134"/>
        <v>0</v>
      </c>
      <c r="AN77" s="3">
        <f t="shared" si="135"/>
        <v>9.0340000000000004E-2</v>
      </c>
      <c r="AO77" s="3">
        <f t="shared" si="136"/>
        <v>9.0340000000000004E-2</v>
      </c>
      <c r="AP77" s="3">
        <f t="shared" si="137"/>
        <v>9.0340000000000004E-2</v>
      </c>
      <c r="AQ77" s="3">
        <f t="shared" si="138"/>
        <v>9.0340000000000004E-2</v>
      </c>
      <c r="AR77" s="3">
        <f t="shared" si="139"/>
        <v>9.0340000000000004E-2</v>
      </c>
      <c r="AS77" s="5">
        <f t="shared" si="79"/>
        <v>0</v>
      </c>
      <c r="AT77" s="5">
        <f t="shared" si="80"/>
        <v>3.6122946612012284E-2</v>
      </c>
    </row>
    <row r="78" spans="1:46" ht="30" hidden="1" customHeight="1" outlineLevel="2">
      <c r="A78" s="9" t="s">
        <v>67</v>
      </c>
      <c r="B78" s="3">
        <v>1500</v>
      </c>
      <c r="C78" s="3">
        <v>105.96666</v>
      </c>
      <c r="D78" s="3">
        <v>18.16666</v>
      </c>
      <c r="E78" s="3">
        <v>106.43336000000001</v>
      </c>
      <c r="F78" s="3">
        <f t="shared" si="123"/>
        <v>230.56668000000002</v>
      </c>
      <c r="G78" s="3">
        <v>25.2</v>
      </c>
      <c r="H78" s="3">
        <v>0</v>
      </c>
      <c r="I78" s="3">
        <v>85</v>
      </c>
      <c r="J78" s="3">
        <f>SUM(G78:I78)</f>
        <v>110.2</v>
      </c>
      <c r="K78" s="3">
        <v>70</v>
      </c>
      <c r="L78" s="3">
        <v>70</v>
      </c>
      <c r="M78" s="3">
        <v>80</v>
      </c>
      <c r="N78" s="3">
        <f t="shared" si="125"/>
        <v>220</v>
      </c>
      <c r="O78" s="3">
        <v>49.233320000000049</v>
      </c>
      <c r="P78" s="3">
        <v>0</v>
      </c>
      <c r="Q78" s="3">
        <v>0</v>
      </c>
      <c r="R78" s="3">
        <f t="shared" si="126"/>
        <v>49.233320000000049</v>
      </c>
      <c r="S78" s="3">
        <f t="shared" si="127"/>
        <v>230.56668000000002</v>
      </c>
      <c r="T78" s="3">
        <f t="shared" si="128"/>
        <v>340.76668000000001</v>
      </c>
      <c r="U78" s="3">
        <f t="shared" si="129"/>
        <v>560.76667999999995</v>
      </c>
      <c r="V78" s="3">
        <f t="shared" si="130"/>
        <v>610</v>
      </c>
      <c r="W78" s="3">
        <f t="shared" si="91"/>
        <v>610</v>
      </c>
      <c r="X78" s="3">
        <v>105.96666</v>
      </c>
      <c r="Y78" s="3">
        <v>18.16666</v>
      </c>
      <c r="Z78" s="3">
        <v>106.43336000000001</v>
      </c>
      <c r="AA78" s="3">
        <f t="shared" si="131"/>
        <v>230.56668000000002</v>
      </c>
      <c r="AB78" s="3">
        <v>25.2</v>
      </c>
      <c r="AC78" s="3">
        <v>0</v>
      </c>
      <c r="AD78" s="3">
        <v>0</v>
      </c>
      <c r="AE78" s="3">
        <f t="shared" si="132"/>
        <v>25.2</v>
      </c>
      <c r="AF78" s="3">
        <v>0</v>
      </c>
      <c r="AG78" s="3">
        <v>0</v>
      </c>
      <c r="AH78" s="3">
        <v>0</v>
      </c>
      <c r="AI78" s="3">
        <f t="shared" si="133"/>
        <v>0</v>
      </c>
      <c r="AJ78" s="3">
        <v>0</v>
      </c>
      <c r="AK78" s="3">
        <v>0</v>
      </c>
      <c r="AL78" s="3">
        <v>0</v>
      </c>
      <c r="AM78" s="3">
        <f t="shared" si="134"/>
        <v>0</v>
      </c>
      <c r="AN78" s="3">
        <f t="shared" si="135"/>
        <v>230.56668000000002</v>
      </c>
      <c r="AO78" s="3">
        <f t="shared" si="136"/>
        <v>255.76668000000001</v>
      </c>
      <c r="AP78" s="3">
        <f t="shared" si="137"/>
        <v>255.76668000000001</v>
      </c>
      <c r="AQ78" s="3">
        <f t="shared" si="138"/>
        <v>255.76668000000001</v>
      </c>
      <c r="AR78" s="3">
        <f t="shared" si="139"/>
        <v>255.76668000000001</v>
      </c>
      <c r="AS78" s="5">
        <f t="shared" si="79"/>
        <v>22.867513611615244</v>
      </c>
      <c r="AT78" s="5">
        <f t="shared" si="80"/>
        <v>41.928963934426235</v>
      </c>
    </row>
    <row r="79" spans="1:46" ht="30" hidden="1" customHeight="1" outlineLevel="2">
      <c r="A79" s="9" t="s">
        <v>68</v>
      </c>
      <c r="B79" s="3">
        <v>600</v>
      </c>
      <c r="C79" s="3">
        <v>0</v>
      </c>
      <c r="D79" s="3">
        <v>0</v>
      </c>
      <c r="E79" s="3">
        <v>0</v>
      </c>
      <c r="F79" s="3">
        <f t="shared" si="123"/>
        <v>0</v>
      </c>
      <c r="G79" s="3">
        <v>0</v>
      </c>
      <c r="H79" s="3">
        <v>0</v>
      </c>
      <c r="I79" s="3">
        <v>0</v>
      </c>
      <c r="J79" s="3">
        <f t="shared" si="124"/>
        <v>0</v>
      </c>
      <c r="K79" s="3">
        <v>0</v>
      </c>
      <c r="L79" s="3">
        <v>0</v>
      </c>
      <c r="M79" s="3">
        <v>0</v>
      </c>
      <c r="N79" s="3">
        <f t="shared" si="125"/>
        <v>0</v>
      </c>
      <c r="O79" s="3">
        <v>70</v>
      </c>
      <c r="P79" s="3">
        <v>70</v>
      </c>
      <c r="Q79" s="3">
        <v>60</v>
      </c>
      <c r="R79" s="3">
        <f t="shared" si="126"/>
        <v>200</v>
      </c>
      <c r="S79" s="3">
        <f t="shared" si="127"/>
        <v>0</v>
      </c>
      <c r="T79" s="3">
        <f t="shared" si="128"/>
        <v>0</v>
      </c>
      <c r="U79" s="3">
        <f t="shared" si="129"/>
        <v>0</v>
      </c>
      <c r="V79" s="3">
        <f t="shared" si="130"/>
        <v>200</v>
      </c>
      <c r="W79" s="3">
        <f t="shared" si="91"/>
        <v>200</v>
      </c>
      <c r="X79" s="3">
        <v>0</v>
      </c>
      <c r="Y79" s="3">
        <v>0</v>
      </c>
      <c r="Z79" s="3">
        <v>0</v>
      </c>
      <c r="AA79" s="3">
        <f t="shared" si="131"/>
        <v>0</v>
      </c>
      <c r="AB79" s="3">
        <v>0</v>
      </c>
      <c r="AC79" s="3">
        <v>0</v>
      </c>
      <c r="AD79" s="3">
        <v>0</v>
      </c>
      <c r="AE79" s="3">
        <f t="shared" si="132"/>
        <v>0</v>
      </c>
      <c r="AF79" s="3">
        <v>0</v>
      </c>
      <c r="AG79" s="3">
        <v>0</v>
      </c>
      <c r="AH79" s="3">
        <v>0</v>
      </c>
      <c r="AI79" s="3">
        <f t="shared" si="133"/>
        <v>0</v>
      </c>
      <c r="AJ79" s="3">
        <v>0</v>
      </c>
      <c r="AK79" s="3">
        <v>0</v>
      </c>
      <c r="AL79" s="3">
        <v>0</v>
      </c>
      <c r="AM79" s="3">
        <f t="shared" si="134"/>
        <v>0</v>
      </c>
      <c r="AN79" s="3">
        <f t="shared" si="135"/>
        <v>0</v>
      </c>
      <c r="AO79" s="3">
        <f t="shared" si="136"/>
        <v>0</v>
      </c>
      <c r="AP79" s="3">
        <f t="shared" si="137"/>
        <v>0</v>
      </c>
      <c r="AQ79" s="3">
        <f t="shared" si="138"/>
        <v>0</v>
      </c>
      <c r="AR79" s="3">
        <f t="shared" si="139"/>
        <v>0</v>
      </c>
      <c r="AS79" s="5">
        <f t="shared" si="79"/>
        <v>0</v>
      </c>
      <c r="AT79" s="5">
        <f t="shared" si="80"/>
        <v>0</v>
      </c>
    </row>
    <row r="80" spans="1:46" ht="30" hidden="1" customHeight="1" outlineLevel="2">
      <c r="A80" s="9" t="s">
        <v>69</v>
      </c>
      <c r="B80" s="3">
        <v>375</v>
      </c>
      <c r="C80" s="3">
        <v>0</v>
      </c>
      <c r="D80" s="3">
        <v>0</v>
      </c>
      <c r="E80" s="3">
        <v>0</v>
      </c>
      <c r="F80" s="3">
        <f t="shared" si="123"/>
        <v>0</v>
      </c>
      <c r="G80" s="3">
        <v>0</v>
      </c>
      <c r="H80" s="3">
        <v>0</v>
      </c>
      <c r="I80" s="3">
        <v>0</v>
      </c>
      <c r="J80" s="3">
        <f t="shared" si="124"/>
        <v>0</v>
      </c>
      <c r="K80" s="3">
        <v>0</v>
      </c>
      <c r="L80" s="3">
        <v>0</v>
      </c>
      <c r="M80" s="3">
        <v>0</v>
      </c>
      <c r="N80" s="3">
        <f t="shared" si="125"/>
        <v>0</v>
      </c>
      <c r="O80" s="3">
        <v>0</v>
      </c>
      <c r="P80" s="3">
        <v>0</v>
      </c>
      <c r="Q80" s="3">
        <v>0</v>
      </c>
      <c r="R80" s="3">
        <f t="shared" si="126"/>
        <v>0</v>
      </c>
      <c r="S80" s="3">
        <f t="shared" si="127"/>
        <v>0</v>
      </c>
      <c r="T80" s="3">
        <f t="shared" si="128"/>
        <v>0</v>
      </c>
      <c r="U80" s="3">
        <f t="shared" si="129"/>
        <v>0</v>
      </c>
      <c r="V80" s="3">
        <f t="shared" si="130"/>
        <v>0</v>
      </c>
      <c r="W80" s="3">
        <f t="shared" si="91"/>
        <v>0</v>
      </c>
      <c r="X80" s="3">
        <v>0</v>
      </c>
      <c r="Y80" s="3">
        <v>0</v>
      </c>
      <c r="Z80" s="3">
        <v>0</v>
      </c>
      <c r="AA80" s="3">
        <f t="shared" si="131"/>
        <v>0</v>
      </c>
      <c r="AB80" s="3">
        <v>0</v>
      </c>
      <c r="AC80" s="3">
        <v>0</v>
      </c>
      <c r="AD80" s="3">
        <v>0</v>
      </c>
      <c r="AE80" s="3">
        <f t="shared" si="132"/>
        <v>0</v>
      </c>
      <c r="AF80" s="3">
        <v>0</v>
      </c>
      <c r="AG80" s="3">
        <v>0</v>
      </c>
      <c r="AH80" s="3">
        <v>0</v>
      </c>
      <c r="AI80" s="3">
        <f t="shared" si="133"/>
        <v>0</v>
      </c>
      <c r="AJ80" s="3">
        <v>0</v>
      </c>
      <c r="AK80" s="3">
        <v>0</v>
      </c>
      <c r="AL80" s="3">
        <v>0</v>
      </c>
      <c r="AM80" s="3">
        <f t="shared" si="134"/>
        <v>0</v>
      </c>
      <c r="AN80" s="3">
        <f t="shared" si="135"/>
        <v>0</v>
      </c>
      <c r="AO80" s="3">
        <f t="shared" si="136"/>
        <v>0</v>
      </c>
      <c r="AP80" s="3">
        <f t="shared" si="137"/>
        <v>0</v>
      </c>
      <c r="AQ80" s="3">
        <f t="shared" si="138"/>
        <v>0</v>
      </c>
      <c r="AR80" s="3">
        <f t="shared" si="139"/>
        <v>0</v>
      </c>
      <c r="AS80" s="5">
        <f t="shared" si="79"/>
        <v>0</v>
      </c>
      <c r="AT80" s="5">
        <f t="shared" si="80"/>
        <v>0</v>
      </c>
    </row>
    <row r="81" spans="1:46" ht="30" hidden="1" customHeight="1" outlineLevel="2">
      <c r="A81" s="9" t="s">
        <v>70</v>
      </c>
      <c r="B81" s="3">
        <v>1500</v>
      </c>
      <c r="C81" s="3">
        <v>0</v>
      </c>
      <c r="D81" s="3">
        <v>0</v>
      </c>
      <c r="E81" s="3">
        <v>0</v>
      </c>
      <c r="F81" s="3">
        <f t="shared" si="123"/>
        <v>0</v>
      </c>
      <c r="G81" s="3">
        <v>0</v>
      </c>
      <c r="H81" s="3">
        <v>0</v>
      </c>
      <c r="I81" s="3">
        <v>0</v>
      </c>
      <c r="J81" s="3">
        <f t="shared" si="124"/>
        <v>0</v>
      </c>
      <c r="K81" s="3">
        <v>0</v>
      </c>
      <c r="L81" s="3">
        <v>0</v>
      </c>
      <c r="M81" s="3">
        <v>0</v>
      </c>
      <c r="N81" s="3">
        <f t="shared" si="125"/>
        <v>0</v>
      </c>
      <c r="O81" s="3">
        <v>0</v>
      </c>
      <c r="P81" s="3">
        <v>50</v>
      </c>
      <c r="Q81" s="3">
        <v>50</v>
      </c>
      <c r="R81" s="3">
        <f t="shared" si="126"/>
        <v>100</v>
      </c>
      <c r="S81" s="3">
        <f t="shared" si="127"/>
        <v>0</v>
      </c>
      <c r="T81" s="3">
        <f t="shared" si="128"/>
        <v>0</v>
      </c>
      <c r="U81" s="3">
        <f t="shared" si="129"/>
        <v>0</v>
      </c>
      <c r="V81" s="3">
        <f t="shared" si="130"/>
        <v>100</v>
      </c>
      <c r="W81" s="3">
        <f t="shared" si="91"/>
        <v>100</v>
      </c>
      <c r="X81" s="3">
        <v>0</v>
      </c>
      <c r="Y81" s="3">
        <v>0</v>
      </c>
      <c r="Z81" s="3">
        <v>0</v>
      </c>
      <c r="AA81" s="3">
        <f t="shared" si="131"/>
        <v>0</v>
      </c>
      <c r="AB81" s="3">
        <v>0</v>
      </c>
      <c r="AC81" s="3">
        <v>0</v>
      </c>
      <c r="AD81" s="3">
        <v>0</v>
      </c>
      <c r="AE81" s="3">
        <f t="shared" si="132"/>
        <v>0</v>
      </c>
      <c r="AF81" s="3">
        <v>0</v>
      </c>
      <c r="AG81" s="3">
        <v>0</v>
      </c>
      <c r="AH81" s="3">
        <v>0</v>
      </c>
      <c r="AI81" s="3">
        <f t="shared" si="133"/>
        <v>0</v>
      </c>
      <c r="AJ81" s="3">
        <v>0</v>
      </c>
      <c r="AK81" s="3">
        <v>0</v>
      </c>
      <c r="AL81" s="3">
        <v>0</v>
      </c>
      <c r="AM81" s="3">
        <f t="shared" si="134"/>
        <v>0</v>
      </c>
      <c r="AN81" s="3">
        <f t="shared" si="135"/>
        <v>0</v>
      </c>
      <c r="AO81" s="3">
        <f t="shared" si="136"/>
        <v>0</v>
      </c>
      <c r="AP81" s="3">
        <f t="shared" si="137"/>
        <v>0</v>
      </c>
      <c r="AQ81" s="3">
        <f t="shared" si="138"/>
        <v>0</v>
      </c>
      <c r="AR81" s="3">
        <f t="shared" si="139"/>
        <v>0</v>
      </c>
      <c r="AS81" s="5">
        <f t="shared" si="79"/>
        <v>0</v>
      </c>
      <c r="AT81" s="5">
        <f t="shared" si="80"/>
        <v>0</v>
      </c>
    </row>
    <row r="82" spans="1:46" ht="30" customHeight="1" outlineLevel="1" collapsed="1">
      <c r="A82" s="8" t="s">
        <v>11</v>
      </c>
      <c r="B82" s="2">
        <f t="shared" ref="B82:AR82" si="140">SUM(B83:B84)</f>
        <v>3500</v>
      </c>
      <c r="C82" s="2">
        <f t="shared" si="140"/>
        <v>177.22684000000001</v>
      </c>
      <c r="D82" s="2">
        <f t="shared" si="140"/>
        <v>95.041399999999996</v>
      </c>
      <c r="E82" s="2">
        <f t="shared" si="140"/>
        <v>546.52152999999998</v>
      </c>
      <c r="F82" s="2">
        <f t="shared" si="140"/>
        <v>818.78976999999998</v>
      </c>
      <c r="G82" s="2">
        <f t="shared" si="140"/>
        <v>300.28748999999999</v>
      </c>
      <c r="H82" s="2">
        <f t="shared" si="140"/>
        <v>205.64084</v>
      </c>
      <c r="I82" s="2">
        <f t="shared" si="140"/>
        <v>70</v>
      </c>
      <c r="J82" s="2">
        <f t="shared" si="140"/>
        <v>575.92832999999996</v>
      </c>
      <c r="K82" s="2">
        <f t="shared" si="140"/>
        <v>424.35915999999997</v>
      </c>
      <c r="L82" s="2">
        <f t="shared" si="140"/>
        <v>0</v>
      </c>
      <c r="M82" s="2">
        <f t="shared" si="140"/>
        <v>70</v>
      </c>
      <c r="N82" s="2">
        <f t="shared" si="140"/>
        <v>494.35915999999997</v>
      </c>
      <c r="O82" s="2">
        <f t="shared" si="140"/>
        <v>350</v>
      </c>
      <c r="P82" s="2">
        <f t="shared" si="140"/>
        <v>550</v>
      </c>
      <c r="Q82" s="2">
        <f t="shared" si="140"/>
        <v>350</v>
      </c>
      <c r="R82" s="2">
        <f t="shared" si="140"/>
        <v>1250</v>
      </c>
      <c r="S82" s="2">
        <f t="shared" si="140"/>
        <v>818.78976999999998</v>
      </c>
      <c r="T82" s="2">
        <f t="shared" si="140"/>
        <v>1394.7181</v>
      </c>
      <c r="U82" s="2">
        <f t="shared" si="140"/>
        <v>1889.07726</v>
      </c>
      <c r="V82" s="2">
        <f t="shared" si="140"/>
        <v>3139.07726</v>
      </c>
      <c r="W82" s="2">
        <f t="shared" si="140"/>
        <v>3139.07726</v>
      </c>
      <c r="X82" s="2">
        <f t="shared" si="140"/>
        <v>177.22684000000001</v>
      </c>
      <c r="Y82" s="2">
        <f t="shared" si="140"/>
        <v>95.041399999999996</v>
      </c>
      <c r="Z82" s="2">
        <f t="shared" si="140"/>
        <v>546.52152999999998</v>
      </c>
      <c r="AA82" s="2">
        <f t="shared" si="140"/>
        <v>818.78976999999998</v>
      </c>
      <c r="AB82" s="2">
        <f t="shared" si="140"/>
        <v>300.28748999999999</v>
      </c>
      <c r="AC82" s="2">
        <f t="shared" si="140"/>
        <v>205.64084</v>
      </c>
      <c r="AD82" s="2">
        <f t="shared" si="140"/>
        <v>110.95496999999997</v>
      </c>
      <c r="AE82" s="2">
        <f t="shared" si="140"/>
        <v>616.88329999999996</v>
      </c>
      <c r="AF82" s="2">
        <f t="shared" si="140"/>
        <v>0</v>
      </c>
      <c r="AG82" s="2">
        <f t="shared" si="140"/>
        <v>0</v>
      </c>
      <c r="AH82" s="2">
        <f t="shared" si="140"/>
        <v>0</v>
      </c>
      <c r="AI82" s="2">
        <f t="shared" si="140"/>
        <v>0</v>
      </c>
      <c r="AJ82" s="2">
        <f t="shared" si="140"/>
        <v>0</v>
      </c>
      <c r="AK82" s="2">
        <f t="shared" si="140"/>
        <v>0</v>
      </c>
      <c r="AL82" s="2">
        <f t="shared" si="140"/>
        <v>0</v>
      </c>
      <c r="AM82" s="2">
        <f t="shared" si="140"/>
        <v>0</v>
      </c>
      <c r="AN82" s="2">
        <f t="shared" si="140"/>
        <v>818.78976999999998</v>
      </c>
      <c r="AO82" s="2">
        <f t="shared" si="140"/>
        <v>1435.6730699999998</v>
      </c>
      <c r="AP82" s="2">
        <f t="shared" si="140"/>
        <v>1435.6730699999998</v>
      </c>
      <c r="AQ82" s="2">
        <f t="shared" si="140"/>
        <v>1435.6730699999998</v>
      </c>
      <c r="AR82" s="2">
        <f t="shared" si="140"/>
        <v>1435.6730699999998</v>
      </c>
      <c r="AS82" s="4">
        <f t="shared" si="79"/>
        <v>107.11112266347446</v>
      </c>
      <c r="AT82" s="4">
        <f t="shared" si="80"/>
        <v>45.735512416155046</v>
      </c>
    </row>
    <row r="83" spans="1:46" ht="30" hidden="1" customHeight="1" outlineLevel="2">
      <c r="A83" s="9" t="s">
        <v>71</v>
      </c>
      <c r="B83" s="3">
        <v>2000</v>
      </c>
      <c r="C83" s="3">
        <v>177.22684000000001</v>
      </c>
      <c r="D83" s="3">
        <v>95.041399999999996</v>
      </c>
      <c r="E83" s="3">
        <v>546.52152999999998</v>
      </c>
      <c r="F83" s="3">
        <f>SUM(C83:E83)</f>
        <v>818.78976999999998</v>
      </c>
      <c r="G83" s="3">
        <v>300.28748999999999</v>
      </c>
      <c r="H83" s="3">
        <v>205.64084</v>
      </c>
      <c r="I83" s="3">
        <v>70</v>
      </c>
      <c r="J83" s="3">
        <f>SUM(G83:I83)</f>
        <v>575.92832999999996</v>
      </c>
      <c r="K83" s="3">
        <v>424.35915999999997</v>
      </c>
      <c r="L83" s="3">
        <v>0</v>
      </c>
      <c r="M83" s="3">
        <v>0</v>
      </c>
      <c r="N83" s="3">
        <f>SUM(K83:M83)</f>
        <v>424.35915999999997</v>
      </c>
      <c r="O83" s="3">
        <v>0</v>
      </c>
      <c r="P83" s="3">
        <v>0</v>
      </c>
      <c r="Q83" s="3">
        <v>0</v>
      </c>
      <c r="R83" s="3">
        <f>SUM(O83:Q83)</f>
        <v>0</v>
      </c>
      <c r="S83" s="3">
        <f>+F83</f>
        <v>818.78976999999998</v>
      </c>
      <c r="T83" s="3">
        <f>+S83+J83</f>
        <v>1394.7181</v>
      </c>
      <c r="U83" s="3">
        <f>+T83+N83</f>
        <v>1819.07726</v>
      </c>
      <c r="V83" s="3">
        <f>+U83+R83</f>
        <v>1819.07726</v>
      </c>
      <c r="W83" s="3">
        <f t="shared" si="91"/>
        <v>1819.07726</v>
      </c>
      <c r="X83" s="25">
        <v>177.22684000000001</v>
      </c>
      <c r="Y83" s="25">
        <v>95.041399999999996</v>
      </c>
      <c r="Z83" s="25">
        <v>546.52152999999998</v>
      </c>
      <c r="AA83" s="3">
        <f>SUM(X83:Z83)</f>
        <v>818.78976999999998</v>
      </c>
      <c r="AB83" s="3">
        <v>300.28748999999999</v>
      </c>
      <c r="AC83" s="3">
        <v>205.64084</v>
      </c>
      <c r="AD83" s="3">
        <v>110.95496999999997</v>
      </c>
      <c r="AE83" s="3">
        <f>SUM(AB83:AD83)</f>
        <v>616.88329999999996</v>
      </c>
      <c r="AF83" s="3">
        <v>0</v>
      </c>
      <c r="AG83" s="3">
        <v>0</v>
      </c>
      <c r="AH83" s="3">
        <v>0</v>
      </c>
      <c r="AI83" s="3">
        <f>SUM(AF83:AH83)</f>
        <v>0</v>
      </c>
      <c r="AJ83" s="3">
        <v>0</v>
      </c>
      <c r="AK83" s="3">
        <v>0</v>
      </c>
      <c r="AL83" s="3">
        <v>0</v>
      </c>
      <c r="AM83" s="3">
        <f>SUM(AJ83:AL83)</f>
        <v>0</v>
      </c>
      <c r="AN83" s="3">
        <f>+AA83</f>
        <v>818.78976999999998</v>
      </c>
      <c r="AO83" s="3">
        <f>+AN83+AE83</f>
        <v>1435.6730699999998</v>
      </c>
      <c r="AP83" s="3">
        <f>+AO83+AI83</f>
        <v>1435.6730699999998</v>
      </c>
      <c r="AQ83" s="3">
        <f>+AP83+AM83</f>
        <v>1435.6730699999998</v>
      </c>
      <c r="AR83" s="3">
        <f>+AQ83</f>
        <v>1435.6730699999998</v>
      </c>
      <c r="AS83" s="5">
        <f t="shared" si="79"/>
        <v>107.11112266347446</v>
      </c>
      <c r="AT83" s="5">
        <f t="shared" si="80"/>
        <v>78.923149751209564</v>
      </c>
    </row>
    <row r="84" spans="1:46" ht="30" hidden="1" customHeight="1" outlineLevel="2">
      <c r="A84" s="9" t="s">
        <v>72</v>
      </c>
      <c r="B84" s="3">
        <v>1500</v>
      </c>
      <c r="C84" s="3">
        <v>0</v>
      </c>
      <c r="D84" s="3">
        <v>0</v>
      </c>
      <c r="E84" s="3">
        <v>0</v>
      </c>
      <c r="F84" s="3">
        <f>SUM(C84:E84)</f>
        <v>0</v>
      </c>
      <c r="G84" s="3">
        <v>0</v>
      </c>
      <c r="H84" s="3">
        <v>0</v>
      </c>
      <c r="I84" s="3">
        <v>0</v>
      </c>
      <c r="J84" s="3">
        <f>SUM(G84:I84)</f>
        <v>0</v>
      </c>
      <c r="K84" s="3">
        <v>0</v>
      </c>
      <c r="L84" s="3">
        <v>0</v>
      </c>
      <c r="M84" s="3">
        <v>70</v>
      </c>
      <c r="N84" s="3">
        <f>SUM(K84:M84)</f>
        <v>70</v>
      </c>
      <c r="O84" s="3">
        <v>350</v>
      </c>
      <c r="P84" s="3">
        <v>550</v>
      </c>
      <c r="Q84" s="3">
        <v>350</v>
      </c>
      <c r="R84" s="3">
        <f>SUM(O84:Q84)</f>
        <v>1250</v>
      </c>
      <c r="S84" s="3">
        <f>+F84</f>
        <v>0</v>
      </c>
      <c r="T84" s="3">
        <f>+S84+J84</f>
        <v>0</v>
      </c>
      <c r="U84" s="3">
        <f>+T84+N84</f>
        <v>70</v>
      </c>
      <c r="V84" s="3">
        <f>+U84+R84</f>
        <v>1320</v>
      </c>
      <c r="W84" s="3">
        <f t="shared" si="91"/>
        <v>1320</v>
      </c>
      <c r="X84" s="3">
        <v>0</v>
      </c>
      <c r="Y84" s="3">
        <v>0</v>
      </c>
      <c r="Z84" s="3">
        <v>0</v>
      </c>
      <c r="AA84" s="3">
        <f>SUM(X84:Z84)</f>
        <v>0</v>
      </c>
      <c r="AB84" s="3">
        <v>0</v>
      </c>
      <c r="AC84" s="3">
        <v>0</v>
      </c>
      <c r="AD84" s="3">
        <v>0</v>
      </c>
      <c r="AE84" s="3">
        <f>SUM(AB84:AD84)</f>
        <v>0</v>
      </c>
      <c r="AF84" s="3">
        <v>0</v>
      </c>
      <c r="AG84" s="3">
        <v>0</v>
      </c>
      <c r="AH84" s="3">
        <v>0</v>
      </c>
      <c r="AI84" s="3">
        <f>SUM(AF84:AH84)</f>
        <v>0</v>
      </c>
      <c r="AJ84" s="3">
        <v>0</v>
      </c>
      <c r="AK84" s="3">
        <v>0</v>
      </c>
      <c r="AL84" s="3">
        <v>0</v>
      </c>
      <c r="AM84" s="3">
        <f>SUM(AJ84:AL84)</f>
        <v>0</v>
      </c>
      <c r="AN84" s="3">
        <f>+AA84</f>
        <v>0</v>
      </c>
      <c r="AO84" s="3">
        <f>+AN84+AE84</f>
        <v>0</v>
      </c>
      <c r="AP84" s="3">
        <f>+AO84+AI84</f>
        <v>0</v>
      </c>
      <c r="AQ84" s="3">
        <f>+AP84+AM84</f>
        <v>0</v>
      </c>
      <c r="AR84" s="3">
        <f>+AQ84</f>
        <v>0</v>
      </c>
      <c r="AS84" s="5">
        <f t="shared" si="79"/>
        <v>0</v>
      </c>
      <c r="AT84" s="5">
        <f t="shared" si="80"/>
        <v>0</v>
      </c>
    </row>
    <row r="85" spans="1:46" ht="30" customHeight="1" outlineLevel="1" collapsed="1">
      <c r="A85" s="8" t="s">
        <v>12</v>
      </c>
      <c r="B85" s="2">
        <f>SUM(B86:B87)</f>
        <v>2741</v>
      </c>
      <c r="C85" s="2">
        <f t="shared" ref="C85:AR85" si="141">SUM(C86:C87)</f>
        <v>6.4089999999999998</v>
      </c>
      <c r="D85" s="2">
        <f t="shared" si="141"/>
        <v>6.2347799999999998</v>
      </c>
      <c r="E85" s="2">
        <f t="shared" si="141"/>
        <v>73.768590000000003</v>
      </c>
      <c r="F85" s="2">
        <f t="shared" si="141"/>
        <v>86.41237000000001</v>
      </c>
      <c r="G85" s="2">
        <f t="shared" si="141"/>
        <v>55.421999999999997</v>
      </c>
      <c r="H85" s="2">
        <f t="shared" si="141"/>
        <v>35.566490000000002</v>
      </c>
      <c r="I85" s="2">
        <f t="shared" si="141"/>
        <v>0</v>
      </c>
      <c r="J85" s="2">
        <f t="shared" si="141"/>
        <v>90.988489999999999</v>
      </c>
      <c r="K85" s="2">
        <f t="shared" si="141"/>
        <v>0</v>
      </c>
      <c r="L85" s="2">
        <f t="shared" si="141"/>
        <v>240</v>
      </c>
      <c r="M85" s="2">
        <f t="shared" si="141"/>
        <v>200</v>
      </c>
      <c r="N85" s="2">
        <f t="shared" si="141"/>
        <v>440</v>
      </c>
      <c r="O85" s="2">
        <f t="shared" si="141"/>
        <v>270</v>
      </c>
      <c r="P85" s="2">
        <f t="shared" si="141"/>
        <v>164.43351000000001</v>
      </c>
      <c r="Q85" s="2">
        <f t="shared" si="141"/>
        <v>120</v>
      </c>
      <c r="R85" s="2">
        <f t="shared" si="141"/>
        <v>554.43351000000007</v>
      </c>
      <c r="S85" s="2">
        <f t="shared" si="141"/>
        <v>86.41237000000001</v>
      </c>
      <c r="T85" s="2">
        <f t="shared" si="141"/>
        <v>177.40086000000002</v>
      </c>
      <c r="U85" s="2">
        <f t="shared" si="141"/>
        <v>617.40085999999997</v>
      </c>
      <c r="V85" s="2">
        <f t="shared" si="141"/>
        <v>1171.83437</v>
      </c>
      <c r="W85" s="2">
        <f t="shared" si="141"/>
        <v>1171.83437</v>
      </c>
      <c r="X85" s="2">
        <f t="shared" si="141"/>
        <v>6.4089999999999998</v>
      </c>
      <c r="Y85" s="2">
        <f t="shared" si="141"/>
        <v>6.2347799999999998</v>
      </c>
      <c r="Z85" s="2">
        <f t="shared" si="141"/>
        <v>73.768590000000003</v>
      </c>
      <c r="AA85" s="2">
        <f t="shared" si="141"/>
        <v>86.41237000000001</v>
      </c>
      <c r="AB85" s="2">
        <f t="shared" si="141"/>
        <v>55.421999999999997</v>
      </c>
      <c r="AC85" s="2">
        <f t="shared" si="141"/>
        <v>35.566490000000002</v>
      </c>
      <c r="AD85" s="2">
        <f t="shared" si="141"/>
        <v>0</v>
      </c>
      <c r="AE85" s="2">
        <f t="shared" si="141"/>
        <v>90.988489999999999</v>
      </c>
      <c r="AF85" s="2">
        <f t="shared" si="141"/>
        <v>0</v>
      </c>
      <c r="AG85" s="2">
        <f t="shared" si="141"/>
        <v>0</v>
      </c>
      <c r="AH85" s="2">
        <f t="shared" si="141"/>
        <v>0</v>
      </c>
      <c r="AI85" s="2">
        <f t="shared" si="141"/>
        <v>0</v>
      </c>
      <c r="AJ85" s="2">
        <f t="shared" si="141"/>
        <v>0</v>
      </c>
      <c r="AK85" s="2">
        <f t="shared" si="141"/>
        <v>0</v>
      </c>
      <c r="AL85" s="2">
        <f t="shared" si="141"/>
        <v>0</v>
      </c>
      <c r="AM85" s="2">
        <f t="shared" si="141"/>
        <v>0</v>
      </c>
      <c r="AN85" s="2">
        <f t="shared" si="141"/>
        <v>86.41237000000001</v>
      </c>
      <c r="AO85" s="2">
        <f t="shared" si="141"/>
        <v>177.40086000000002</v>
      </c>
      <c r="AP85" s="2">
        <f t="shared" si="141"/>
        <v>177.40086000000002</v>
      </c>
      <c r="AQ85" s="2">
        <f t="shared" si="141"/>
        <v>177.40086000000002</v>
      </c>
      <c r="AR85" s="2">
        <f t="shared" si="141"/>
        <v>177.40086000000002</v>
      </c>
      <c r="AS85" s="4">
        <f t="shared" si="79"/>
        <v>100</v>
      </c>
      <c r="AT85" s="4">
        <f t="shared" si="80"/>
        <v>15.138731593953846</v>
      </c>
    </row>
    <row r="86" spans="1:46" ht="30" hidden="1" customHeight="1" outlineLevel="2">
      <c r="A86" s="9" t="s">
        <v>73</v>
      </c>
      <c r="B86" s="3">
        <v>2500</v>
      </c>
      <c r="C86" s="3">
        <v>6.4089999999999998</v>
      </c>
      <c r="D86" s="3">
        <v>6.2347799999999998</v>
      </c>
      <c r="E86" s="3">
        <v>73.768590000000003</v>
      </c>
      <c r="F86" s="3">
        <f>SUM(C86:E86)</f>
        <v>86.41237000000001</v>
      </c>
      <c r="G86" s="3">
        <v>55.421999999999997</v>
      </c>
      <c r="H86" s="3">
        <v>35.566490000000002</v>
      </c>
      <c r="I86" s="3">
        <v>0</v>
      </c>
      <c r="J86" s="3">
        <f>SUM(G86:I86)</f>
        <v>90.988489999999999</v>
      </c>
      <c r="K86" s="3">
        <v>0</v>
      </c>
      <c r="L86" s="3">
        <v>200</v>
      </c>
      <c r="M86" s="3">
        <v>150</v>
      </c>
      <c r="N86" s="3">
        <f>SUM(K86:M86)</f>
        <v>350</v>
      </c>
      <c r="O86" s="3">
        <v>150</v>
      </c>
      <c r="P86" s="3">
        <v>164.43351000000001</v>
      </c>
      <c r="Q86" s="3">
        <v>120</v>
      </c>
      <c r="R86" s="3">
        <f>SUM(O86:Q86)</f>
        <v>434.43351000000001</v>
      </c>
      <c r="S86" s="3">
        <f>+F86</f>
        <v>86.41237000000001</v>
      </c>
      <c r="T86" s="3">
        <f>+S86+J86</f>
        <v>177.40086000000002</v>
      </c>
      <c r="U86" s="3">
        <f>+T86+N86</f>
        <v>527.40085999999997</v>
      </c>
      <c r="V86" s="3">
        <f>+U86+R86</f>
        <v>961.83437000000004</v>
      </c>
      <c r="W86" s="3">
        <f t="shared" si="91"/>
        <v>961.83437000000004</v>
      </c>
      <c r="X86" s="3">
        <v>6.4089999999999998</v>
      </c>
      <c r="Y86" s="3">
        <v>6.2347799999999998</v>
      </c>
      <c r="Z86" s="3">
        <v>73.768590000000003</v>
      </c>
      <c r="AA86" s="3">
        <f>SUM(X86:Z86)</f>
        <v>86.41237000000001</v>
      </c>
      <c r="AB86" s="3">
        <v>55.421999999999997</v>
      </c>
      <c r="AC86" s="3">
        <v>35.566490000000002</v>
      </c>
      <c r="AD86" s="3">
        <v>0</v>
      </c>
      <c r="AE86" s="3">
        <f>SUM(AB86:AD86)</f>
        <v>90.988489999999999</v>
      </c>
      <c r="AF86" s="3">
        <v>0</v>
      </c>
      <c r="AG86" s="3">
        <v>0</v>
      </c>
      <c r="AH86" s="3">
        <v>0</v>
      </c>
      <c r="AI86" s="3">
        <f>SUM(AF86:AH86)</f>
        <v>0</v>
      </c>
      <c r="AJ86" s="3">
        <v>0</v>
      </c>
      <c r="AK86" s="3">
        <v>0</v>
      </c>
      <c r="AL86" s="3">
        <v>0</v>
      </c>
      <c r="AM86" s="3">
        <f>SUM(AJ86:AL86)</f>
        <v>0</v>
      </c>
      <c r="AN86" s="3">
        <f>+AA86</f>
        <v>86.41237000000001</v>
      </c>
      <c r="AO86" s="3">
        <f>+AN86+AE86</f>
        <v>177.40086000000002</v>
      </c>
      <c r="AP86" s="3">
        <f>+AO86+AI86</f>
        <v>177.40086000000002</v>
      </c>
      <c r="AQ86" s="3">
        <f>+AP86+AM86</f>
        <v>177.40086000000002</v>
      </c>
      <c r="AR86" s="3">
        <f>+AQ86</f>
        <v>177.40086000000002</v>
      </c>
      <c r="AS86" s="5">
        <f t="shared" si="79"/>
        <v>100</v>
      </c>
      <c r="AT86" s="5">
        <f t="shared" si="80"/>
        <v>18.444013390787855</v>
      </c>
    </row>
    <row r="87" spans="1:46" ht="30" hidden="1" customHeight="1" outlineLevel="2">
      <c r="A87" s="9" t="s">
        <v>74</v>
      </c>
      <c r="B87" s="3">
        <v>241</v>
      </c>
      <c r="C87" s="3">
        <v>0</v>
      </c>
      <c r="D87" s="3">
        <v>0</v>
      </c>
      <c r="E87" s="3">
        <v>0</v>
      </c>
      <c r="F87" s="3">
        <f>SUM(C87:E87)</f>
        <v>0</v>
      </c>
      <c r="G87" s="3">
        <v>0</v>
      </c>
      <c r="H87" s="3">
        <v>0</v>
      </c>
      <c r="I87" s="3">
        <v>0</v>
      </c>
      <c r="J87" s="3">
        <f>SUM(G87:I87)</f>
        <v>0</v>
      </c>
      <c r="K87" s="3">
        <v>0</v>
      </c>
      <c r="L87" s="3">
        <v>40</v>
      </c>
      <c r="M87" s="3">
        <v>50</v>
      </c>
      <c r="N87" s="3">
        <f>SUM(K87:M87)</f>
        <v>90</v>
      </c>
      <c r="O87" s="3">
        <v>120</v>
      </c>
      <c r="P87" s="3">
        <v>0</v>
      </c>
      <c r="Q87" s="3">
        <v>0</v>
      </c>
      <c r="R87" s="3">
        <f>SUM(O87:Q87)</f>
        <v>120</v>
      </c>
      <c r="S87" s="3">
        <f>+F87</f>
        <v>0</v>
      </c>
      <c r="T87" s="3">
        <f>+S87+J87</f>
        <v>0</v>
      </c>
      <c r="U87" s="3">
        <f>+T87+N87</f>
        <v>90</v>
      </c>
      <c r="V87" s="3">
        <f>+U87+R87</f>
        <v>210</v>
      </c>
      <c r="W87" s="3">
        <f t="shared" si="91"/>
        <v>210</v>
      </c>
      <c r="X87" s="3">
        <v>0</v>
      </c>
      <c r="Y87" s="3">
        <v>0</v>
      </c>
      <c r="Z87" s="3">
        <v>0</v>
      </c>
      <c r="AA87" s="3">
        <f>SUM(X87:Z87)</f>
        <v>0</v>
      </c>
      <c r="AB87" s="3">
        <v>0</v>
      </c>
      <c r="AC87" s="3">
        <v>0</v>
      </c>
      <c r="AD87" s="3">
        <v>0</v>
      </c>
      <c r="AE87" s="3">
        <f>SUM(AB87:AD87)</f>
        <v>0</v>
      </c>
      <c r="AF87" s="3">
        <v>0</v>
      </c>
      <c r="AG87" s="3">
        <v>0</v>
      </c>
      <c r="AH87" s="3">
        <v>0</v>
      </c>
      <c r="AI87" s="3">
        <f>SUM(AF87:AH87)</f>
        <v>0</v>
      </c>
      <c r="AJ87" s="3">
        <v>0</v>
      </c>
      <c r="AK87" s="3">
        <v>0</v>
      </c>
      <c r="AL87" s="3">
        <v>0</v>
      </c>
      <c r="AM87" s="3">
        <f>SUM(AJ87:AL87)</f>
        <v>0</v>
      </c>
      <c r="AN87" s="3">
        <f>+AA87</f>
        <v>0</v>
      </c>
      <c r="AO87" s="3">
        <f>+AN87+AE87</f>
        <v>0</v>
      </c>
      <c r="AP87" s="3">
        <f>+AO87+AI87</f>
        <v>0</v>
      </c>
      <c r="AQ87" s="3">
        <f>+AP87+AM87</f>
        <v>0</v>
      </c>
      <c r="AR87" s="3">
        <f>+AQ87</f>
        <v>0</v>
      </c>
      <c r="AS87" s="5">
        <f t="shared" si="79"/>
        <v>0</v>
      </c>
      <c r="AT87" s="5">
        <f t="shared" si="80"/>
        <v>0</v>
      </c>
    </row>
    <row r="88" spans="1:46" ht="30" customHeight="1" outlineLevel="1" collapsed="1">
      <c r="A88" s="8" t="s">
        <v>13</v>
      </c>
      <c r="B88" s="2">
        <f t="shared" ref="B88:AR88" si="142">SUM(B89:B92)</f>
        <v>3925</v>
      </c>
      <c r="C88" s="2">
        <f t="shared" si="142"/>
        <v>42.956249999999997</v>
      </c>
      <c r="D88" s="2">
        <f t="shared" si="142"/>
        <v>21.313800000000001</v>
      </c>
      <c r="E88" s="2">
        <f t="shared" si="142"/>
        <v>0</v>
      </c>
      <c r="F88" s="2">
        <f t="shared" si="142"/>
        <v>64.270049999999998</v>
      </c>
      <c r="G88" s="2">
        <f t="shared" si="142"/>
        <v>6.5468000000000002</v>
      </c>
      <c r="H88" s="2">
        <f t="shared" si="142"/>
        <v>7</v>
      </c>
      <c r="I88" s="2">
        <f t="shared" si="142"/>
        <v>0</v>
      </c>
      <c r="J88" s="2">
        <f t="shared" si="142"/>
        <v>13.546800000000001</v>
      </c>
      <c r="K88" s="2">
        <f t="shared" si="142"/>
        <v>0</v>
      </c>
      <c r="L88" s="2">
        <f t="shared" si="142"/>
        <v>0</v>
      </c>
      <c r="M88" s="2">
        <f t="shared" si="142"/>
        <v>285</v>
      </c>
      <c r="N88" s="2">
        <f t="shared" si="142"/>
        <v>285</v>
      </c>
      <c r="O88" s="2">
        <f t="shared" si="142"/>
        <v>295</v>
      </c>
      <c r="P88" s="2">
        <f t="shared" si="142"/>
        <v>328</v>
      </c>
      <c r="Q88" s="2">
        <f t="shared" si="142"/>
        <v>80</v>
      </c>
      <c r="R88" s="2">
        <f t="shared" si="142"/>
        <v>703</v>
      </c>
      <c r="S88" s="2">
        <f t="shared" si="142"/>
        <v>64.270049999999998</v>
      </c>
      <c r="T88" s="2">
        <f t="shared" si="142"/>
        <v>77.816850000000002</v>
      </c>
      <c r="U88" s="2">
        <f t="shared" si="142"/>
        <v>362.81684999999999</v>
      </c>
      <c r="V88" s="2">
        <f t="shared" si="142"/>
        <v>1065.8168500000002</v>
      </c>
      <c r="W88" s="2">
        <f t="shared" si="142"/>
        <v>1065.8168500000002</v>
      </c>
      <c r="X88" s="2">
        <f t="shared" si="142"/>
        <v>42.956249999999997</v>
      </c>
      <c r="Y88" s="2">
        <f t="shared" si="142"/>
        <v>21.313800000000001</v>
      </c>
      <c r="Z88" s="2">
        <f t="shared" si="142"/>
        <v>0</v>
      </c>
      <c r="AA88" s="2">
        <f t="shared" si="142"/>
        <v>64.270049999999998</v>
      </c>
      <c r="AB88" s="2">
        <f t="shared" si="142"/>
        <v>6.5468000000000002</v>
      </c>
      <c r="AC88" s="2">
        <f t="shared" si="142"/>
        <v>7</v>
      </c>
      <c r="AD88" s="2">
        <f t="shared" si="142"/>
        <v>5.5712000000000002</v>
      </c>
      <c r="AE88" s="2">
        <f t="shared" si="142"/>
        <v>19.118000000000002</v>
      </c>
      <c r="AF88" s="2">
        <f t="shared" si="142"/>
        <v>0</v>
      </c>
      <c r="AG88" s="2">
        <f t="shared" si="142"/>
        <v>0</v>
      </c>
      <c r="AH88" s="2">
        <f t="shared" si="142"/>
        <v>0</v>
      </c>
      <c r="AI88" s="2">
        <f t="shared" si="142"/>
        <v>0</v>
      </c>
      <c r="AJ88" s="2">
        <f t="shared" si="142"/>
        <v>0</v>
      </c>
      <c r="AK88" s="2">
        <f t="shared" si="142"/>
        <v>0</v>
      </c>
      <c r="AL88" s="2">
        <f t="shared" si="142"/>
        <v>0</v>
      </c>
      <c r="AM88" s="2">
        <f t="shared" si="142"/>
        <v>0</v>
      </c>
      <c r="AN88" s="2">
        <f t="shared" si="142"/>
        <v>64.270049999999998</v>
      </c>
      <c r="AO88" s="2">
        <f t="shared" si="142"/>
        <v>83.388049999999993</v>
      </c>
      <c r="AP88" s="2">
        <f t="shared" si="142"/>
        <v>83.388049999999993</v>
      </c>
      <c r="AQ88" s="2">
        <f t="shared" si="142"/>
        <v>83.388049999999993</v>
      </c>
      <c r="AR88" s="2">
        <f t="shared" si="142"/>
        <v>83.388049999999993</v>
      </c>
      <c r="AS88" s="4">
        <f t="shared" si="79"/>
        <v>141.12557947264298</v>
      </c>
      <c r="AT88" s="4">
        <f t="shared" si="80"/>
        <v>7.8238629835885947</v>
      </c>
    </row>
    <row r="89" spans="1:46" ht="30" hidden="1" customHeight="1" outlineLevel="2">
      <c r="A89" s="9" t="s">
        <v>75</v>
      </c>
      <c r="B89" s="3">
        <v>500</v>
      </c>
      <c r="C89" s="3">
        <v>42.956249999999997</v>
      </c>
      <c r="D89" s="3">
        <v>21.313800000000001</v>
      </c>
      <c r="E89" s="3">
        <v>0</v>
      </c>
      <c r="F89" s="3">
        <f>SUM(C89:E89)</f>
        <v>64.270049999999998</v>
      </c>
      <c r="G89" s="3">
        <v>6.5468000000000002</v>
      </c>
      <c r="H89" s="3">
        <v>0</v>
      </c>
      <c r="I89" s="3">
        <v>0</v>
      </c>
      <c r="J89" s="3">
        <f>SUM(G89:I89)</f>
        <v>6.5468000000000002</v>
      </c>
      <c r="K89" s="3">
        <v>0</v>
      </c>
      <c r="L89" s="3">
        <v>0</v>
      </c>
      <c r="M89" s="3">
        <v>0</v>
      </c>
      <c r="N89" s="3">
        <f>SUM(K89:M89)</f>
        <v>0</v>
      </c>
      <c r="O89" s="3">
        <v>0</v>
      </c>
      <c r="P89" s="3">
        <v>0</v>
      </c>
      <c r="Q89" s="3">
        <v>0</v>
      </c>
      <c r="R89" s="3">
        <f>SUM(O89:Q89)</f>
        <v>0</v>
      </c>
      <c r="S89" s="3">
        <f t="shared" ref="S89:S92" si="143">+F89</f>
        <v>64.270049999999998</v>
      </c>
      <c r="T89" s="3">
        <f t="shared" ref="T89:T92" si="144">+S89+J89</f>
        <v>70.816850000000002</v>
      </c>
      <c r="U89" s="3">
        <f t="shared" ref="U89:U92" si="145">+T89+N89</f>
        <v>70.816850000000002</v>
      </c>
      <c r="V89" s="3">
        <f t="shared" ref="V89:V92" si="146">+U89+R89</f>
        <v>70.816850000000002</v>
      </c>
      <c r="W89" s="3">
        <f t="shared" si="91"/>
        <v>70.816850000000002</v>
      </c>
      <c r="X89" s="3">
        <v>42.956249999999997</v>
      </c>
      <c r="Y89" s="3">
        <v>21.313800000000001</v>
      </c>
      <c r="Z89" s="3">
        <v>0</v>
      </c>
      <c r="AA89" s="3">
        <f>SUM(X89:Z89)</f>
        <v>64.270049999999998</v>
      </c>
      <c r="AB89" s="3">
        <v>6.5468000000000002</v>
      </c>
      <c r="AC89" s="3">
        <v>0</v>
      </c>
      <c r="AD89" s="3">
        <v>5.5712000000000002</v>
      </c>
      <c r="AE89" s="3">
        <f>SUM(AB89:AD89)</f>
        <v>12.118</v>
      </c>
      <c r="AF89" s="3">
        <v>0</v>
      </c>
      <c r="AG89" s="3">
        <v>0</v>
      </c>
      <c r="AH89" s="3">
        <v>0</v>
      </c>
      <c r="AI89" s="3">
        <f>SUM(AF89:AH89)</f>
        <v>0</v>
      </c>
      <c r="AJ89" s="3">
        <v>0</v>
      </c>
      <c r="AK89" s="3">
        <v>0</v>
      </c>
      <c r="AL89" s="3">
        <v>0</v>
      </c>
      <c r="AM89" s="3">
        <f>SUM(AJ89:AL89)</f>
        <v>0</v>
      </c>
      <c r="AN89" s="3">
        <f>+AA89</f>
        <v>64.270049999999998</v>
      </c>
      <c r="AO89" s="3">
        <f>+AN89+AE89</f>
        <v>76.388049999999993</v>
      </c>
      <c r="AP89" s="3">
        <f>+AO89+AI89</f>
        <v>76.388049999999993</v>
      </c>
      <c r="AQ89" s="3">
        <f>+AP89+AM89</f>
        <v>76.388049999999993</v>
      </c>
      <c r="AR89" s="3">
        <f>+AQ89</f>
        <v>76.388049999999993</v>
      </c>
      <c r="AS89" s="5">
        <f t="shared" si="79"/>
        <v>185.09806317590275</v>
      </c>
      <c r="AT89" s="5">
        <f t="shared" si="80"/>
        <v>107.86705423921002</v>
      </c>
    </row>
    <row r="90" spans="1:46" ht="30" hidden="1" customHeight="1" outlineLevel="2">
      <c r="A90" s="9" t="s">
        <v>76</v>
      </c>
      <c r="B90" s="3">
        <v>2500</v>
      </c>
      <c r="C90" s="3">
        <v>0</v>
      </c>
      <c r="D90" s="3">
        <v>0</v>
      </c>
      <c r="E90" s="3">
        <v>0</v>
      </c>
      <c r="F90" s="3">
        <f>SUM(C90:E90)</f>
        <v>0</v>
      </c>
      <c r="G90" s="3">
        <v>0</v>
      </c>
      <c r="H90" s="3">
        <v>0</v>
      </c>
      <c r="I90" s="3">
        <v>0</v>
      </c>
      <c r="J90" s="3">
        <f>SUM(G90:I90)</f>
        <v>0</v>
      </c>
      <c r="K90" s="3">
        <v>0</v>
      </c>
      <c r="L90" s="3">
        <v>0</v>
      </c>
      <c r="M90" s="3">
        <v>250</v>
      </c>
      <c r="N90" s="3">
        <f>SUM(K90:M90)</f>
        <v>250</v>
      </c>
      <c r="O90" s="3">
        <v>250</v>
      </c>
      <c r="P90" s="3">
        <v>300</v>
      </c>
      <c r="Q90" s="3">
        <v>0</v>
      </c>
      <c r="R90" s="3">
        <f>SUM(O90:Q90)</f>
        <v>550</v>
      </c>
      <c r="S90" s="3">
        <f t="shared" si="143"/>
        <v>0</v>
      </c>
      <c r="T90" s="3">
        <f t="shared" si="144"/>
        <v>0</v>
      </c>
      <c r="U90" s="3">
        <f t="shared" si="145"/>
        <v>250</v>
      </c>
      <c r="V90" s="3">
        <f t="shared" si="146"/>
        <v>800</v>
      </c>
      <c r="W90" s="3">
        <f t="shared" si="91"/>
        <v>800</v>
      </c>
      <c r="X90" s="3">
        <v>0</v>
      </c>
      <c r="Y90" s="3">
        <v>0</v>
      </c>
      <c r="Z90" s="3">
        <v>0</v>
      </c>
      <c r="AA90" s="3">
        <f>SUM(X90:Z90)</f>
        <v>0</v>
      </c>
      <c r="AB90" s="3">
        <v>0</v>
      </c>
      <c r="AC90" s="3">
        <v>0</v>
      </c>
      <c r="AD90" s="3">
        <v>0</v>
      </c>
      <c r="AE90" s="3">
        <f>SUM(AB90:AD90)</f>
        <v>0</v>
      </c>
      <c r="AF90" s="3">
        <v>0</v>
      </c>
      <c r="AG90" s="3">
        <v>0</v>
      </c>
      <c r="AH90" s="3">
        <v>0</v>
      </c>
      <c r="AI90" s="3">
        <f>SUM(AF90:AH90)</f>
        <v>0</v>
      </c>
      <c r="AJ90" s="3">
        <v>0</v>
      </c>
      <c r="AK90" s="3">
        <v>0</v>
      </c>
      <c r="AL90" s="3">
        <v>0</v>
      </c>
      <c r="AM90" s="3">
        <f>SUM(AJ90:AL90)</f>
        <v>0</v>
      </c>
      <c r="AN90" s="3">
        <f>+AA90</f>
        <v>0</v>
      </c>
      <c r="AO90" s="3">
        <f>+AN90+AE90</f>
        <v>0</v>
      </c>
      <c r="AP90" s="3">
        <f>+AO90+AI90</f>
        <v>0</v>
      </c>
      <c r="AQ90" s="3">
        <f>+AP90+AM90</f>
        <v>0</v>
      </c>
      <c r="AR90" s="3">
        <f>+AQ90</f>
        <v>0</v>
      </c>
      <c r="AS90" s="5">
        <f t="shared" si="79"/>
        <v>0</v>
      </c>
      <c r="AT90" s="5">
        <f t="shared" si="80"/>
        <v>0</v>
      </c>
    </row>
    <row r="91" spans="1:46" ht="30" hidden="1" customHeight="1" outlineLevel="2">
      <c r="A91" s="9" t="s">
        <v>77</v>
      </c>
      <c r="B91" s="3">
        <v>250</v>
      </c>
      <c r="C91" s="3">
        <v>0</v>
      </c>
      <c r="D91" s="3">
        <v>0</v>
      </c>
      <c r="E91" s="3">
        <v>0</v>
      </c>
      <c r="F91" s="3">
        <f>SUM(C91:E91)</f>
        <v>0</v>
      </c>
      <c r="G91" s="3">
        <v>0</v>
      </c>
      <c r="H91" s="3">
        <v>7</v>
      </c>
      <c r="I91" s="3">
        <v>0</v>
      </c>
      <c r="J91" s="3">
        <f>SUM(G91:I91)</f>
        <v>7</v>
      </c>
      <c r="K91" s="3">
        <v>0</v>
      </c>
      <c r="L91" s="3">
        <v>0</v>
      </c>
      <c r="M91" s="3">
        <v>35</v>
      </c>
      <c r="N91" s="3">
        <f>SUM(K91:M91)</f>
        <v>35</v>
      </c>
      <c r="O91" s="3">
        <v>45</v>
      </c>
      <c r="P91" s="3">
        <v>28</v>
      </c>
      <c r="Q91" s="3">
        <v>0</v>
      </c>
      <c r="R91" s="3">
        <f>SUM(O91:Q91)</f>
        <v>73</v>
      </c>
      <c r="S91" s="3">
        <f t="shared" si="143"/>
        <v>0</v>
      </c>
      <c r="T91" s="3">
        <f t="shared" si="144"/>
        <v>7</v>
      </c>
      <c r="U91" s="3">
        <f t="shared" si="145"/>
        <v>42</v>
      </c>
      <c r="V91" s="3">
        <f t="shared" si="146"/>
        <v>115</v>
      </c>
      <c r="W91" s="3">
        <f t="shared" si="91"/>
        <v>115</v>
      </c>
      <c r="X91" s="3">
        <v>0</v>
      </c>
      <c r="Y91" s="3">
        <v>0</v>
      </c>
      <c r="Z91" s="3">
        <v>0</v>
      </c>
      <c r="AA91" s="3">
        <f>SUM(X91:Z91)</f>
        <v>0</v>
      </c>
      <c r="AB91" s="3">
        <v>0</v>
      </c>
      <c r="AC91" s="3">
        <v>7</v>
      </c>
      <c r="AD91" s="3">
        <v>0</v>
      </c>
      <c r="AE91" s="3">
        <f>SUM(AB91:AD91)</f>
        <v>7</v>
      </c>
      <c r="AF91" s="3">
        <v>0</v>
      </c>
      <c r="AG91" s="3">
        <v>0</v>
      </c>
      <c r="AH91" s="3">
        <v>0</v>
      </c>
      <c r="AI91" s="3">
        <f>SUM(AF91:AH91)</f>
        <v>0</v>
      </c>
      <c r="AJ91" s="3">
        <v>0</v>
      </c>
      <c r="AK91" s="3">
        <v>0</v>
      </c>
      <c r="AL91" s="3">
        <v>0</v>
      </c>
      <c r="AM91" s="3">
        <f>SUM(AJ91:AL91)</f>
        <v>0</v>
      </c>
      <c r="AN91" s="3">
        <f>+AA91</f>
        <v>0</v>
      </c>
      <c r="AO91" s="3">
        <f>+AN91+AE91</f>
        <v>7</v>
      </c>
      <c r="AP91" s="3">
        <f>+AO91+AI91</f>
        <v>7</v>
      </c>
      <c r="AQ91" s="3">
        <f>+AP91+AM91</f>
        <v>7</v>
      </c>
      <c r="AR91" s="3">
        <f>+AQ91</f>
        <v>7</v>
      </c>
      <c r="AS91" s="5">
        <f t="shared" si="79"/>
        <v>100</v>
      </c>
      <c r="AT91" s="5">
        <f t="shared" si="80"/>
        <v>6.0869565217391308</v>
      </c>
    </row>
    <row r="92" spans="1:46" ht="30" hidden="1" customHeight="1" outlineLevel="2">
      <c r="A92" s="9" t="s">
        <v>78</v>
      </c>
      <c r="B92" s="3">
        <v>675</v>
      </c>
      <c r="C92" s="3">
        <v>0</v>
      </c>
      <c r="D92" s="3">
        <v>0</v>
      </c>
      <c r="E92" s="3">
        <v>0</v>
      </c>
      <c r="F92" s="3">
        <f>SUM(C92:E92)</f>
        <v>0</v>
      </c>
      <c r="G92" s="3">
        <v>0</v>
      </c>
      <c r="H92" s="3">
        <v>0</v>
      </c>
      <c r="I92" s="3">
        <v>0</v>
      </c>
      <c r="J92" s="3">
        <f>SUM(G92:I92)</f>
        <v>0</v>
      </c>
      <c r="K92" s="3">
        <v>0</v>
      </c>
      <c r="L92" s="3">
        <v>0</v>
      </c>
      <c r="M92" s="3">
        <v>0</v>
      </c>
      <c r="N92" s="3">
        <f>SUM(K92:M92)</f>
        <v>0</v>
      </c>
      <c r="O92" s="3">
        <v>0</v>
      </c>
      <c r="P92" s="3">
        <v>0</v>
      </c>
      <c r="Q92" s="3">
        <v>80</v>
      </c>
      <c r="R92" s="3">
        <f>SUM(O92:Q92)</f>
        <v>80</v>
      </c>
      <c r="S92" s="3">
        <f t="shared" si="143"/>
        <v>0</v>
      </c>
      <c r="T92" s="3">
        <f t="shared" si="144"/>
        <v>0</v>
      </c>
      <c r="U92" s="3">
        <f t="shared" si="145"/>
        <v>0</v>
      </c>
      <c r="V92" s="3">
        <f t="shared" si="146"/>
        <v>80</v>
      </c>
      <c r="W92" s="3">
        <f t="shared" si="91"/>
        <v>80</v>
      </c>
      <c r="X92" s="3">
        <v>0</v>
      </c>
      <c r="Y92" s="3">
        <v>0</v>
      </c>
      <c r="Z92" s="3">
        <v>0</v>
      </c>
      <c r="AA92" s="3">
        <f>SUM(X92:Z92)</f>
        <v>0</v>
      </c>
      <c r="AB92" s="3">
        <v>0</v>
      </c>
      <c r="AC92" s="3">
        <v>0</v>
      </c>
      <c r="AD92" s="3">
        <v>0</v>
      </c>
      <c r="AE92" s="3">
        <f>SUM(AB92:AD92)</f>
        <v>0</v>
      </c>
      <c r="AF92" s="3">
        <v>0</v>
      </c>
      <c r="AG92" s="3">
        <v>0</v>
      </c>
      <c r="AH92" s="3">
        <v>0</v>
      </c>
      <c r="AI92" s="3">
        <f>SUM(AF92:AH92)</f>
        <v>0</v>
      </c>
      <c r="AJ92" s="3">
        <v>0</v>
      </c>
      <c r="AK92" s="3">
        <v>0</v>
      </c>
      <c r="AL92" s="3">
        <v>0</v>
      </c>
      <c r="AM92" s="3">
        <f>SUM(AJ92:AL92)</f>
        <v>0</v>
      </c>
      <c r="AN92" s="3">
        <f>+AA92</f>
        <v>0</v>
      </c>
      <c r="AO92" s="3">
        <f>+AN92+AE92</f>
        <v>0</v>
      </c>
      <c r="AP92" s="3">
        <f>+AO92+AI92</f>
        <v>0</v>
      </c>
      <c r="AQ92" s="3">
        <f>+AP92+AM92</f>
        <v>0</v>
      </c>
      <c r="AR92" s="3">
        <f>+AQ92</f>
        <v>0</v>
      </c>
      <c r="AS92" s="5">
        <f t="shared" si="79"/>
        <v>0</v>
      </c>
      <c r="AT92" s="5">
        <f t="shared" si="80"/>
        <v>0</v>
      </c>
    </row>
    <row r="93" spans="1:46" ht="30" customHeight="1" outlineLevel="1" collapsed="1">
      <c r="A93" s="8" t="s">
        <v>18</v>
      </c>
      <c r="B93" s="2">
        <f>+B94</f>
        <v>1510.53</v>
      </c>
      <c r="C93" s="2">
        <f t="shared" ref="C93:AR93" si="147">+C94</f>
        <v>0</v>
      </c>
      <c r="D93" s="2">
        <f t="shared" si="147"/>
        <v>0</v>
      </c>
      <c r="E93" s="2">
        <f t="shared" si="147"/>
        <v>0</v>
      </c>
      <c r="F93" s="2">
        <f t="shared" si="147"/>
        <v>0</v>
      </c>
      <c r="G93" s="2">
        <f t="shared" si="147"/>
        <v>0</v>
      </c>
      <c r="H93" s="2">
        <f t="shared" si="147"/>
        <v>0</v>
      </c>
      <c r="I93" s="2">
        <f t="shared" si="147"/>
        <v>85</v>
      </c>
      <c r="J93" s="2">
        <f t="shared" si="147"/>
        <v>85</v>
      </c>
      <c r="K93" s="2">
        <f t="shared" si="147"/>
        <v>140</v>
      </c>
      <c r="L93" s="2">
        <f t="shared" si="147"/>
        <v>135</v>
      </c>
      <c r="M93" s="2">
        <f t="shared" si="147"/>
        <v>140</v>
      </c>
      <c r="N93" s="2">
        <f t="shared" si="147"/>
        <v>415</v>
      </c>
      <c r="O93" s="2">
        <f t="shared" si="147"/>
        <v>0</v>
      </c>
      <c r="P93" s="2">
        <f t="shared" si="147"/>
        <v>0</v>
      </c>
      <c r="Q93" s="2">
        <f t="shared" si="147"/>
        <v>0</v>
      </c>
      <c r="R93" s="2">
        <f t="shared" si="147"/>
        <v>0</v>
      </c>
      <c r="S93" s="2">
        <f t="shared" si="147"/>
        <v>0</v>
      </c>
      <c r="T93" s="2">
        <f t="shared" si="147"/>
        <v>85</v>
      </c>
      <c r="U93" s="2">
        <f t="shared" si="147"/>
        <v>500</v>
      </c>
      <c r="V93" s="2">
        <f t="shared" si="147"/>
        <v>500</v>
      </c>
      <c r="W93" s="2">
        <f t="shared" si="147"/>
        <v>500</v>
      </c>
      <c r="X93" s="2">
        <f t="shared" si="147"/>
        <v>0</v>
      </c>
      <c r="Y93" s="2">
        <f t="shared" si="147"/>
        <v>0</v>
      </c>
      <c r="Z93" s="2">
        <f t="shared" si="147"/>
        <v>0</v>
      </c>
      <c r="AA93" s="2">
        <f t="shared" si="147"/>
        <v>0</v>
      </c>
      <c r="AB93" s="2">
        <f t="shared" si="147"/>
        <v>0</v>
      </c>
      <c r="AC93" s="2">
        <f t="shared" si="147"/>
        <v>0</v>
      </c>
      <c r="AD93" s="2">
        <f t="shared" si="147"/>
        <v>7.3182399999999994</v>
      </c>
      <c r="AE93" s="2">
        <f t="shared" si="147"/>
        <v>7.3182399999999994</v>
      </c>
      <c r="AF93" s="2">
        <f t="shared" si="147"/>
        <v>0</v>
      </c>
      <c r="AG93" s="2">
        <f t="shared" si="147"/>
        <v>0</v>
      </c>
      <c r="AH93" s="2">
        <f t="shared" si="147"/>
        <v>0</v>
      </c>
      <c r="AI93" s="2">
        <f t="shared" si="147"/>
        <v>0</v>
      </c>
      <c r="AJ93" s="2">
        <f t="shared" si="147"/>
        <v>0</v>
      </c>
      <c r="AK93" s="2">
        <f t="shared" si="147"/>
        <v>0</v>
      </c>
      <c r="AL93" s="2">
        <f t="shared" si="147"/>
        <v>0</v>
      </c>
      <c r="AM93" s="2">
        <f t="shared" si="147"/>
        <v>0</v>
      </c>
      <c r="AN93" s="2">
        <f t="shared" si="147"/>
        <v>0</v>
      </c>
      <c r="AO93" s="2">
        <f t="shared" si="147"/>
        <v>7.3182399999999994</v>
      </c>
      <c r="AP93" s="2">
        <f t="shared" si="147"/>
        <v>7.3182399999999994</v>
      </c>
      <c r="AQ93" s="2">
        <f t="shared" si="147"/>
        <v>7.3182399999999994</v>
      </c>
      <c r="AR93" s="2">
        <f t="shared" si="147"/>
        <v>7.3182399999999994</v>
      </c>
      <c r="AS93" s="4">
        <f t="shared" si="79"/>
        <v>8.6096941176470576</v>
      </c>
      <c r="AT93" s="4">
        <f t="shared" si="80"/>
        <v>1.4636479999999998</v>
      </c>
    </row>
    <row r="94" spans="1:46" ht="30" hidden="1" customHeight="1" outlineLevel="2">
      <c r="A94" s="9" t="s">
        <v>111</v>
      </c>
      <c r="B94" s="3">
        <v>1510.53</v>
      </c>
      <c r="C94" s="3">
        <v>0</v>
      </c>
      <c r="D94" s="3">
        <v>0</v>
      </c>
      <c r="E94" s="3">
        <v>0</v>
      </c>
      <c r="F94" s="3">
        <f>SUM(C94:E94)</f>
        <v>0</v>
      </c>
      <c r="G94" s="3">
        <v>0</v>
      </c>
      <c r="H94" s="3">
        <v>0</v>
      </c>
      <c r="I94" s="3">
        <v>85</v>
      </c>
      <c r="J94" s="3">
        <f>SUM(G94:I94)</f>
        <v>85</v>
      </c>
      <c r="K94" s="3">
        <v>140</v>
      </c>
      <c r="L94" s="3">
        <v>135</v>
      </c>
      <c r="M94" s="3">
        <v>140</v>
      </c>
      <c r="N94" s="3">
        <f>SUM(K94:M94)</f>
        <v>415</v>
      </c>
      <c r="O94" s="3">
        <v>0</v>
      </c>
      <c r="P94" s="3">
        <v>0</v>
      </c>
      <c r="Q94" s="3">
        <v>0</v>
      </c>
      <c r="R94" s="3">
        <f>SUM(O94:Q94)</f>
        <v>0</v>
      </c>
      <c r="S94" s="3">
        <f t="shared" ref="S94" si="148">+F94</f>
        <v>0</v>
      </c>
      <c r="T94" s="3">
        <f t="shared" ref="T94" si="149">+S94+J94</f>
        <v>85</v>
      </c>
      <c r="U94" s="3">
        <f t="shared" ref="U94" si="150">+T94+N94</f>
        <v>500</v>
      </c>
      <c r="V94" s="3">
        <f t="shared" ref="V94" si="151">+U94+R94</f>
        <v>500</v>
      </c>
      <c r="W94" s="3">
        <f t="shared" ref="W94" si="152">+V94</f>
        <v>500</v>
      </c>
      <c r="X94" s="3">
        <v>0</v>
      </c>
      <c r="Y94" s="3">
        <v>0</v>
      </c>
      <c r="Z94" s="3">
        <v>0</v>
      </c>
      <c r="AA94" s="3">
        <f>SUM(X94:Z94)</f>
        <v>0</v>
      </c>
      <c r="AB94" s="3">
        <v>0</v>
      </c>
      <c r="AC94" s="3">
        <v>0</v>
      </c>
      <c r="AD94" s="3">
        <v>7.3182399999999994</v>
      </c>
      <c r="AE94" s="3">
        <f>SUM(AB94:AD94)</f>
        <v>7.3182399999999994</v>
      </c>
      <c r="AF94" s="3">
        <v>0</v>
      </c>
      <c r="AG94" s="3">
        <v>0</v>
      </c>
      <c r="AH94" s="3">
        <v>0</v>
      </c>
      <c r="AI94" s="3">
        <f>SUM(AF94:AH94)</f>
        <v>0</v>
      </c>
      <c r="AJ94" s="3">
        <v>0</v>
      </c>
      <c r="AK94" s="3">
        <v>0</v>
      </c>
      <c r="AL94" s="3">
        <v>0</v>
      </c>
      <c r="AM94" s="3">
        <f>SUM(AJ94:AL94)</f>
        <v>0</v>
      </c>
      <c r="AN94" s="3">
        <f>+AA94</f>
        <v>0</v>
      </c>
      <c r="AO94" s="3">
        <f>+AN94+AE94</f>
        <v>7.3182399999999994</v>
      </c>
      <c r="AP94" s="3">
        <f>+AO94+AI94</f>
        <v>7.3182399999999994</v>
      </c>
      <c r="AQ94" s="3">
        <f>+AP94+AM94</f>
        <v>7.3182399999999994</v>
      </c>
      <c r="AR94" s="3">
        <f>+AQ94</f>
        <v>7.3182399999999994</v>
      </c>
      <c r="AS94" s="5">
        <f t="shared" si="79"/>
        <v>8.6096941176470576</v>
      </c>
      <c r="AT94" s="5">
        <f t="shared" si="80"/>
        <v>1.4636479999999998</v>
      </c>
    </row>
    <row r="95" spans="1:46" ht="3.75" customHeight="1" outlineLevel="1" collapsed="1">
      <c r="A95" s="9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5"/>
      <c r="AT95" s="5"/>
    </row>
    <row r="96" spans="1:46" ht="3.75" customHeight="1">
      <c r="A96" s="9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5"/>
      <c r="AT96" s="5"/>
    </row>
    <row r="97" spans="1:46" ht="30" customHeight="1">
      <c r="A97" s="6" t="s">
        <v>79</v>
      </c>
      <c r="B97" s="14">
        <f t="shared" ref="B97:AR97" si="153">+B98+B99+B100+B103+B104+B105+B109+B111+B112</f>
        <v>23418.559000000001</v>
      </c>
      <c r="C97" s="14">
        <f t="shared" si="153"/>
        <v>65.110170000000011</v>
      </c>
      <c r="D97" s="14">
        <f t="shared" si="153"/>
        <v>509.80690999999996</v>
      </c>
      <c r="E97" s="14">
        <f t="shared" si="153"/>
        <v>965.95589999999982</v>
      </c>
      <c r="F97" s="14">
        <f t="shared" si="153"/>
        <v>1540.8729799999996</v>
      </c>
      <c r="G97" s="14">
        <f t="shared" si="153"/>
        <v>143.70833000000002</v>
      </c>
      <c r="H97" s="14">
        <f t="shared" si="153"/>
        <v>194.88895000000002</v>
      </c>
      <c r="I97" s="14">
        <f t="shared" si="153"/>
        <v>637.28906000000006</v>
      </c>
      <c r="J97" s="14">
        <f t="shared" si="153"/>
        <v>975.88634000000002</v>
      </c>
      <c r="K97" s="14">
        <f t="shared" si="153"/>
        <v>571.78699000000006</v>
      </c>
      <c r="L97" s="14">
        <f t="shared" si="153"/>
        <v>401</v>
      </c>
      <c r="M97" s="14">
        <f t="shared" si="153"/>
        <v>289.27482400636302</v>
      </c>
      <c r="N97" s="14">
        <f t="shared" si="153"/>
        <v>1262.061814006363</v>
      </c>
      <c r="O97" s="14">
        <f t="shared" si="153"/>
        <v>60</v>
      </c>
      <c r="P97" s="14">
        <f t="shared" si="153"/>
        <v>90</v>
      </c>
      <c r="Q97" s="14">
        <f t="shared" si="153"/>
        <v>19.593009999996866</v>
      </c>
      <c r="R97" s="14">
        <f t="shared" si="153"/>
        <v>169.59300999999687</v>
      </c>
      <c r="S97" s="14">
        <f t="shared" si="153"/>
        <v>1540.8729799999996</v>
      </c>
      <c r="T97" s="14">
        <f t="shared" si="153"/>
        <v>2516.7593199999997</v>
      </c>
      <c r="U97" s="14">
        <f t="shared" si="153"/>
        <v>3778.8211340063626</v>
      </c>
      <c r="V97" s="14">
        <f t="shared" si="153"/>
        <v>3948.4141440063595</v>
      </c>
      <c r="W97" s="14">
        <f t="shared" si="153"/>
        <v>3948.4141440063595</v>
      </c>
      <c r="X97" s="14">
        <f t="shared" si="153"/>
        <v>646.51334999999995</v>
      </c>
      <c r="Y97" s="14">
        <f t="shared" si="153"/>
        <v>509.80690999999996</v>
      </c>
      <c r="Z97" s="14">
        <f t="shared" si="153"/>
        <v>965.95589999999982</v>
      </c>
      <c r="AA97" s="14">
        <f t="shared" si="153"/>
        <v>2122.2761599999994</v>
      </c>
      <c r="AB97" s="14">
        <f t="shared" si="153"/>
        <v>143.70833000000002</v>
      </c>
      <c r="AC97" s="14">
        <f t="shared" si="153"/>
        <v>194.88895000000002</v>
      </c>
      <c r="AD97" s="14">
        <f t="shared" si="153"/>
        <v>611.82278999999983</v>
      </c>
      <c r="AE97" s="14">
        <f t="shared" si="153"/>
        <v>950.4200699999999</v>
      </c>
      <c r="AF97" s="14">
        <f t="shared" si="153"/>
        <v>0</v>
      </c>
      <c r="AG97" s="14">
        <f t="shared" si="153"/>
        <v>0</v>
      </c>
      <c r="AH97" s="14">
        <f t="shared" si="153"/>
        <v>0</v>
      </c>
      <c r="AI97" s="14">
        <f t="shared" si="153"/>
        <v>0</v>
      </c>
      <c r="AJ97" s="14">
        <f t="shared" si="153"/>
        <v>0</v>
      </c>
      <c r="AK97" s="14">
        <f t="shared" si="153"/>
        <v>0</v>
      </c>
      <c r="AL97" s="14">
        <f t="shared" si="153"/>
        <v>0</v>
      </c>
      <c r="AM97" s="14">
        <f t="shared" si="153"/>
        <v>0</v>
      </c>
      <c r="AN97" s="14">
        <f t="shared" si="153"/>
        <v>2122.2761599999994</v>
      </c>
      <c r="AO97" s="14">
        <f t="shared" si="153"/>
        <v>3072.6962299999996</v>
      </c>
      <c r="AP97" s="14">
        <f t="shared" si="153"/>
        <v>3072.6962299999996</v>
      </c>
      <c r="AQ97" s="14">
        <f t="shared" si="153"/>
        <v>3072.6962299999996</v>
      </c>
      <c r="AR97" s="14">
        <f t="shared" si="153"/>
        <v>3072.6962299999996</v>
      </c>
      <c r="AS97" s="13">
        <f t="shared" ref="AS97:AS113" si="154">IF(J97=0,0,AE97/J97*100)</f>
        <v>97.3904471293245</v>
      </c>
      <c r="AT97" s="13">
        <f t="shared" ref="AT97:AT113" si="155">IF(W97=0,0,AR97/W97*100)</f>
        <v>77.821021755387846</v>
      </c>
    </row>
    <row r="98" spans="1:46" ht="30" hidden="1" customHeight="1" outlineLevel="1">
      <c r="A98" s="8" t="s">
        <v>4</v>
      </c>
      <c r="B98" s="2">
        <v>0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f>+F98</f>
        <v>0</v>
      </c>
      <c r="T98" s="2">
        <f>+S98+J98</f>
        <v>0</v>
      </c>
      <c r="U98" s="2">
        <f>+T98+N98</f>
        <v>0</v>
      </c>
      <c r="V98" s="2">
        <f>+U98+R98</f>
        <v>0</v>
      </c>
      <c r="W98" s="2">
        <f>+V98</f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4">
        <f t="shared" si="154"/>
        <v>0</v>
      </c>
      <c r="AT98" s="4">
        <f t="shared" si="155"/>
        <v>0</v>
      </c>
    </row>
    <row r="99" spans="1:46" ht="30" hidden="1" customHeight="1" outlineLevel="1">
      <c r="A99" s="8" t="s">
        <v>5</v>
      </c>
      <c r="B99" s="2">
        <v>0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f>+F99</f>
        <v>0</v>
      </c>
      <c r="T99" s="2">
        <f>+S99+J99</f>
        <v>0</v>
      </c>
      <c r="U99" s="2">
        <f>+T99+N99</f>
        <v>0</v>
      </c>
      <c r="V99" s="2">
        <f>+U99+R99</f>
        <v>0</v>
      </c>
      <c r="W99" s="2">
        <f>+V99</f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4">
        <f t="shared" si="154"/>
        <v>0</v>
      </c>
      <c r="AT99" s="4">
        <f t="shared" si="155"/>
        <v>0</v>
      </c>
    </row>
    <row r="100" spans="1:46" ht="30" hidden="1" customHeight="1" outlineLevel="1">
      <c r="A100" s="8" t="s">
        <v>6</v>
      </c>
      <c r="B100" s="2">
        <f>SUM(B101:B102)</f>
        <v>650</v>
      </c>
      <c r="C100" s="2">
        <f t="shared" ref="C100:AR100" si="156">SUM(C101:C102)</f>
        <v>0</v>
      </c>
      <c r="D100" s="2">
        <f t="shared" si="156"/>
        <v>0</v>
      </c>
      <c r="E100" s="2">
        <f t="shared" si="156"/>
        <v>0</v>
      </c>
      <c r="F100" s="2">
        <f t="shared" si="156"/>
        <v>0</v>
      </c>
      <c r="G100" s="2">
        <f t="shared" si="156"/>
        <v>0</v>
      </c>
      <c r="H100" s="2">
        <f t="shared" si="156"/>
        <v>0</v>
      </c>
      <c r="I100" s="2">
        <f t="shared" si="156"/>
        <v>15</v>
      </c>
      <c r="J100" s="2">
        <f t="shared" si="156"/>
        <v>15</v>
      </c>
      <c r="K100" s="2">
        <f t="shared" si="156"/>
        <v>17</v>
      </c>
      <c r="L100" s="2">
        <f t="shared" si="156"/>
        <v>48</v>
      </c>
      <c r="M100" s="2">
        <f t="shared" si="156"/>
        <v>20</v>
      </c>
      <c r="N100" s="2">
        <f t="shared" si="156"/>
        <v>85</v>
      </c>
      <c r="O100" s="2">
        <f t="shared" si="156"/>
        <v>20</v>
      </c>
      <c r="P100" s="2">
        <f t="shared" si="156"/>
        <v>20</v>
      </c>
      <c r="Q100" s="2">
        <f t="shared" si="156"/>
        <v>19.593009999996866</v>
      </c>
      <c r="R100" s="2">
        <f t="shared" si="156"/>
        <v>59.593009999996866</v>
      </c>
      <c r="S100" s="2">
        <f t="shared" si="156"/>
        <v>0</v>
      </c>
      <c r="T100" s="2">
        <f t="shared" si="156"/>
        <v>15</v>
      </c>
      <c r="U100" s="2">
        <f t="shared" si="156"/>
        <v>100</v>
      </c>
      <c r="V100" s="2">
        <f t="shared" si="156"/>
        <v>159.59300999999687</v>
      </c>
      <c r="W100" s="2">
        <f t="shared" si="156"/>
        <v>159.59300999999687</v>
      </c>
      <c r="X100" s="2">
        <f t="shared" si="156"/>
        <v>0</v>
      </c>
      <c r="Y100" s="2">
        <f t="shared" si="156"/>
        <v>0</v>
      </c>
      <c r="Z100" s="2">
        <f t="shared" si="156"/>
        <v>0</v>
      </c>
      <c r="AA100" s="2">
        <f t="shared" si="156"/>
        <v>0</v>
      </c>
      <c r="AB100" s="2">
        <f t="shared" si="156"/>
        <v>0</v>
      </c>
      <c r="AC100" s="2">
        <f t="shared" si="156"/>
        <v>0</v>
      </c>
      <c r="AD100" s="2">
        <f t="shared" si="156"/>
        <v>0</v>
      </c>
      <c r="AE100" s="2">
        <f t="shared" si="156"/>
        <v>0</v>
      </c>
      <c r="AF100" s="2">
        <f t="shared" si="156"/>
        <v>0</v>
      </c>
      <c r="AG100" s="2">
        <f t="shared" si="156"/>
        <v>0</v>
      </c>
      <c r="AH100" s="2">
        <f t="shared" si="156"/>
        <v>0</v>
      </c>
      <c r="AI100" s="2">
        <f t="shared" si="156"/>
        <v>0</v>
      </c>
      <c r="AJ100" s="2">
        <f t="shared" si="156"/>
        <v>0</v>
      </c>
      <c r="AK100" s="2">
        <f t="shared" si="156"/>
        <v>0</v>
      </c>
      <c r="AL100" s="2">
        <f t="shared" si="156"/>
        <v>0</v>
      </c>
      <c r="AM100" s="2">
        <f t="shared" si="156"/>
        <v>0</v>
      </c>
      <c r="AN100" s="2">
        <f t="shared" si="156"/>
        <v>0</v>
      </c>
      <c r="AO100" s="2">
        <f t="shared" si="156"/>
        <v>0</v>
      </c>
      <c r="AP100" s="2">
        <f t="shared" si="156"/>
        <v>0</v>
      </c>
      <c r="AQ100" s="2">
        <f t="shared" si="156"/>
        <v>0</v>
      </c>
      <c r="AR100" s="2">
        <f t="shared" si="156"/>
        <v>0</v>
      </c>
      <c r="AS100" s="4">
        <f t="shared" si="154"/>
        <v>0</v>
      </c>
      <c r="AT100" s="4">
        <f t="shared" si="155"/>
        <v>0</v>
      </c>
    </row>
    <row r="101" spans="1:46" ht="30" hidden="1" customHeight="1" outlineLevel="2">
      <c r="A101" s="9" t="s">
        <v>46</v>
      </c>
      <c r="B101" s="3">
        <v>580</v>
      </c>
      <c r="C101" s="3">
        <v>0</v>
      </c>
      <c r="D101" s="3">
        <v>0</v>
      </c>
      <c r="E101" s="3">
        <v>0</v>
      </c>
      <c r="F101" s="3">
        <f>SUM(C101:E101)</f>
        <v>0</v>
      </c>
      <c r="G101" s="3">
        <v>0</v>
      </c>
      <c r="H101" s="3">
        <v>0</v>
      </c>
      <c r="I101" s="3">
        <v>0</v>
      </c>
      <c r="J101" s="3">
        <f>SUM(G101:I101)</f>
        <v>0</v>
      </c>
      <c r="K101" s="3">
        <v>0</v>
      </c>
      <c r="L101" s="3">
        <v>48</v>
      </c>
      <c r="M101" s="3">
        <v>20</v>
      </c>
      <c r="N101" s="3">
        <f>SUM(K101:M101)</f>
        <v>68</v>
      </c>
      <c r="O101" s="3">
        <v>20</v>
      </c>
      <c r="P101" s="3">
        <v>20</v>
      </c>
      <c r="Q101" s="3">
        <v>19.593009999996866</v>
      </c>
      <c r="R101" s="3">
        <f>SUM(O101:Q101)</f>
        <v>59.593009999996866</v>
      </c>
      <c r="S101" s="3">
        <f>+F101</f>
        <v>0</v>
      </c>
      <c r="T101" s="3">
        <f>+S101+J101</f>
        <v>0</v>
      </c>
      <c r="U101" s="3">
        <f>+T101+N101</f>
        <v>68</v>
      </c>
      <c r="V101" s="3">
        <f>+U101+R101</f>
        <v>127.59300999999687</v>
      </c>
      <c r="W101" s="3">
        <f>+V101</f>
        <v>127.59300999999687</v>
      </c>
      <c r="X101" s="3">
        <v>0</v>
      </c>
      <c r="Y101" s="3">
        <v>0</v>
      </c>
      <c r="Z101" s="3">
        <v>0</v>
      </c>
      <c r="AA101" s="3">
        <f>SUM(X101:Z101)</f>
        <v>0</v>
      </c>
      <c r="AB101" s="3">
        <v>0</v>
      </c>
      <c r="AC101" s="3">
        <v>0</v>
      </c>
      <c r="AD101" s="3">
        <v>0</v>
      </c>
      <c r="AE101" s="3">
        <f>SUM(AB101:AD101)</f>
        <v>0</v>
      </c>
      <c r="AF101" s="3">
        <v>0</v>
      </c>
      <c r="AG101" s="3">
        <v>0</v>
      </c>
      <c r="AH101" s="3">
        <v>0</v>
      </c>
      <c r="AI101" s="3">
        <f>SUM(AF101:AH101)</f>
        <v>0</v>
      </c>
      <c r="AJ101" s="3">
        <v>0</v>
      </c>
      <c r="AK101" s="3">
        <v>0</v>
      </c>
      <c r="AL101" s="3">
        <v>0</v>
      </c>
      <c r="AM101" s="3">
        <f>SUM(AJ101:AL101)</f>
        <v>0</v>
      </c>
      <c r="AN101" s="3">
        <f>+AA101</f>
        <v>0</v>
      </c>
      <c r="AO101" s="3">
        <f>+AN101+AE101</f>
        <v>0</v>
      </c>
      <c r="AP101" s="3">
        <f>+AO101+AI101</f>
        <v>0</v>
      </c>
      <c r="AQ101" s="3">
        <f>+AP101+AM101</f>
        <v>0</v>
      </c>
      <c r="AR101" s="3">
        <f>+AQ101</f>
        <v>0</v>
      </c>
      <c r="AS101" s="5">
        <f t="shared" si="154"/>
        <v>0</v>
      </c>
      <c r="AT101" s="5">
        <f t="shared" si="155"/>
        <v>0</v>
      </c>
    </row>
    <row r="102" spans="1:46" ht="30" hidden="1" customHeight="1" outlineLevel="2">
      <c r="A102" s="9" t="s">
        <v>47</v>
      </c>
      <c r="B102" s="3">
        <v>70</v>
      </c>
      <c r="C102" s="3">
        <v>0</v>
      </c>
      <c r="D102" s="3">
        <v>0</v>
      </c>
      <c r="E102" s="3">
        <v>0</v>
      </c>
      <c r="F102" s="3">
        <f>SUM(C102:E102)</f>
        <v>0</v>
      </c>
      <c r="G102" s="3">
        <v>0</v>
      </c>
      <c r="H102" s="3">
        <v>0</v>
      </c>
      <c r="I102" s="3">
        <v>15</v>
      </c>
      <c r="J102" s="3">
        <f>SUM(G102:I102)</f>
        <v>15</v>
      </c>
      <c r="K102" s="3">
        <v>17</v>
      </c>
      <c r="L102" s="3">
        <v>0</v>
      </c>
      <c r="M102" s="3">
        <v>0</v>
      </c>
      <c r="N102" s="3">
        <f>SUM(K102:M102)</f>
        <v>17</v>
      </c>
      <c r="O102" s="3">
        <v>0</v>
      </c>
      <c r="P102" s="3">
        <v>0</v>
      </c>
      <c r="Q102" s="3">
        <v>0</v>
      </c>
      <c r="R102" s="3">
        <f>SUM(O102:Q102)</f>
        <v>0</v>
      </c>
      <c r="S102" s="3">
        <f>+F102</f>
        <v>0</v>
      </c>
      <c r="T102" s="3">
        <f>+S102+J102</f>
        <v>15</v>
      </c>
      <c r="U102" s="3">
        <f>+T102+N102</f>
        <v>32</v>
      </c>
      <c r="V102" s="3">
        <f>+U102+R102</f>
        <v>32</v>
      </c>
      <c r="W102" s="3">
        <f>+V102</f>
        <v>32</v>
      </c>
      <c r="X102" s="3">
        <v>0</v>
      </c>
      <c r="Y102" s="3">
        <v>0</v>
      </c>
      <c r="Z102" s="3">
        <v>0</v>
      </c>
      <c r="AA102" s="3">
        <f>SUM(X102:Z102)</f>
        <v>0</v>
      </c>
      <c r="AB102" s="3">
        <v>0</v>
      </c>
      <c r="AC102" s="3">
        <v>0</v>
      </c>
      <c r="AD102" s="3">
        <v>0</v>
      </c>
      <c r="AE102" s="3">
        <f>SUM(AB102:AD102)</f>
        <v>0</v>
      </c>
      <c r="AF102" s="3">
        <v>0</v>
      </c>
      <c r="AG102" s="3">
        <v>0</v>
      </c>
      <c r="AH102" s="3">
        <v>0</v>
      </c>
      <c r="AI102" s="3">
        <f>SUM(AF102:AH102)</f>
        <v>0</v>
      </c>
      <c r="AJ102" s="3">
        <v>0</v>
      </c>
      <c r="AK102" s="3">
        <v>0</v>
      </c>
      <c r="AL102" s="3">
        <v>0</v>
      </c>
      <c r="AM102" s="3">
        <f>SUM(AJ102:AL102)</f>
        <v>0</v>
      </c>
      <c r="AN102" s="3">
        <f>+AA102</f>
        <v>0</v>
      </c>
      <c r="AO102" s="3">
        <f>+AN102+AE102</f>
        <v>0</v>
      </c>
      <c r="AP102" s="3">
        <f>+AO102+AI102</f>
        <v>0</v>
      </c>
      <c r="AQ102" s="3">
        <f>+AP102+AM102</f>
        <v>0</v>
      </c>
      <c r="AR102" s="3">
        <f>+AQ102</f>
        <v>0</v>
      </c>
      <c r="AS102" s="5">
        <f t="shared" si="154"/>
        <v>0</v>
      </c>
      <c r="AT102" s="5">
        <f t="shared" si="155"/>
        <v>0</v>
      </c>
    </row>
    <row r="103" spans="1:46" ht="30" hidden="1" customHeight="1" outlineLevel="1" collapsed="1">
      <c r="A103" s="8" t="s">
        <v>7</v>
      </c>
      <c r="B103" s="2">
        <v>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f>+F103</f>
        <v>0</v>
      </c>
      <c r="T103" s="2">
        <f>+S103+J103</f>
        <v>0</v>
      </c>
      <c r="U103" s="2">
        <f>+T103+N103</f>
        <v>0</v>
      </c>
      <c r="V103" s="2">
        <f>+U103+R103</f>
        <v>0</v>
      </c>
      <c r="W103" s="2">
        <f t="shared" ref="W103:W113" si="157">+V103</f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4">
        <f t="shared" si="154"/>
        <v>0</v>
      </c>
      <c r="AT103" s="4">
        <f t="shared" si="155"/>
        <v>0</v>
      </c>
    </row>
    <row r="104" spans="1:46" ht="30" hidden="1" customHeight="1" outlineLevel="1">
      <c r="A104" s="8" t="s">
        <v>8</v>
      </c>
      <c r="B104" s="2">
        <v>0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f>+F104</f>
        <v>0</v>
      </c>
      <c r="T104" s="2">
        <f>+S104+J104</f>
        <v>0</v>
      </c>
      <c r="U104" s="2">
        <f>+T104+N104</f>
        <v>0</v>
      </c>
      <c r="V104" s="2">
        <f>+U104+R104</f>
        <v>0</v>
      </c>
      <c r="W104" s="2">
        <f t="shared" si="157"/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4">
        <f t="shared" si="154"/>
        <v>0</v>
      </c>
      <c r="AT104" s="4">
        <f t="shared" si="155"/>
        <v>0</v>
      </c>
    </row>
    <row r="105" spans="1:46" ht="30" hidden="1" customHeight="1" outlineLevel="1">
      <c r="A105" s="8" t="s">
        <v>9</v>
      </c>
      <c r="B105" s="2">
        <f t="shared" ref="B105:AR105" si="158">SUM(B106:B108)</f>
        <v>16400</v>
      </c>
      <c r="C105" s="2">
        <f t="shared" si="158"/>
        <v>25.85566</v>
      </c>
      <c r="D105" s="2">
        <f t="shared" si="158"/>
        <v>496.78441999999995</v>
      </c>
      <c r="E105" s="2">
        <f t="shared" si="158"/>
        <v>855.82300999999984</v>
      </c>
      <c r="F105" s="2">
        <f t="shared" si="158"/>
        <v>1378.4630899999997</v>
      </c>
      <c r="G105" s="2">
        <f t="shared" si="158"/>
        <v>75.851580000000013</v>
      </c>
      <c r="H105" s="2">
        <f t="shared" si="158"/>
        <v>127.92395</v>
      </c>
      <c r="I105" s="2">
        <f t="shared" si="158"/>
        <v>562.28906000000006</v>
      </c>
      <c r="J105" s="2">
        <f t="shared" si="158"/>
        <v>766.06458999999995</v>
      </c>
      <c r="K105" s="2">
        <f t="shared" si="158"/>
        <v>204.78699</v>
      </c>
      <c r="L105" s="2">
        <f t="shared" si="158"/>
        <v>0</v>
      </c>
      <c r="M105" s="2">
        <f t="shared" si="158"/>
        <v>0</v>
      </c>
      <c r="N105" s="2">
        <f t="shared" si="158"/>
        <v>204.78699</v>
      </c>
      <c r="O105" s="2">
        <f t="shared" si="158"/>
        <v>0</v>
      </c>
      <c r="P105" s="2">
        <f t="shared" si="158"/>
        <v>0</v>
      </c>
      <c r="Q105" s="2">
        <f t="shared" si="158"/>
        <v>0</v>
      </c>
      <c r="R105" s="2">
        <f t="shared" si="158"/>
        <v>0</v>
      </c>
      <c r="S105" s="2">
        <f t="shared" si="158"/>
        <v>1378.4630899999997</v>
      </c>
      <c r="T105" s="2">
        <f t="shared" si="158"/>
        <v>2144.5276799999997</v>
      </c>
      <c r="U105" s="2">
        <f t="shared" si="158"/>
        <v>2349.3146699999998</v>
      </c>
      <c r="V105" s="2">
        <f t="shared" si="158"/>
        <v>2349.3146699999998</v>
      </c>
      <c r="W105" s="2">
        <f t="shared" si="158"/>
        <v>2349.3146699999998</v>
      </c>
      <c r="X105" s="2">
        <f t="shared" si="158"/>
        <v>607.25883999999996</v>
      </c>
      <c r="Y105" s="2">
        <f t="shared" si="158"/>
        <v>496.78441999999995</v>
      </c>
      <c r="Z105" s="2">
        <f t="shared" si="158"/>
        <v>855.82300999999984</v>
      </c>
      <c r="AA105" s="2">
        <f t="shared" si="158"/>
        <v>1959.8662699999995</v>
      </c>
      <c r="AB105" s="2">
        <f t="shared" si="158"/>
        <v>75.851580000000013</v>
      </c>
      <c r="AC105" s="2">
        <f t="shared" si="158"/>
        <v>127.92395</v>
      </c>
      <c r="AD105" s="2">
        <f t="shared" si="158"/>
        <v>545.8536499999999</v>
      </c>
      <c r="AE105" s="2">
        <f t="shared" si="158"/>
        <v>749.62917999999991</v>
      </c>
      <c r="AF105" s="2">
        <f t="shared" si="158"/>
        <v>0</v>
      </c>
      <c r="AG105" s="2">
        <f t="shared" si="158"/>
        <v>0</v>
      </c>
      <c r="AH105" s="2">
        <f t="shared" si="158"/>
        <v>0</v>
      </c>
      <c r="AI105" s="2">
        <f t="shared" si="158"/>
        <v>0</v>
      </c>
      <c r="AJ105" s="2">
        <f t="shared" si="158"/>
        <v>0</v>
      </c>
      <c r="AK105" s="2">
        <f t="shared" si="158"/>
        <v>0</v>
      </c>
      <c r="AL105" s="2">
        <f t="shared" si="158"/>
        <v>0</v>
      </c>
      <c r="AM105" s="2">
        <f t="shared" si="158"/>
        <v>0</v>
      </c>
      <c r="AN105" s="2">
        <f t="shared" si="158"/>
        <v>1959.8662699999995</v>
      </c>
      <c r="AO105" s="2">
        <f t="shared" si="158"/>
        <v>2709.4954499999994</v>
      </c>
      <c r="AP105" s="2">
        <f t="shared" si="158"/>
        <v>2709.4954499999994</v>
      </c>
      <c r="AQ105" s="2">
        <f t="shared" si="158"/>
        <v>2709.4954499999994</v>
      </c>
      <c r="AR105" s="2">
        <f t="shared" si="158"/>
        <v>2709.4954499999994</v>
      </c>
      <c r="AS105" s="4">
        <f t="shared" si="154"/>
        <v>97.854566022951133</v>
      </c>
      <c r="AT105" s="4">
        <f t="shared" si="155"/>
        <v>115.33131276960866</v>
      </c>
    </row>
    <row r="106" spans="1:46" ht="30" hidden="1" customHeight="1" outlineLevel="2">
      <c r="A106" s="9" t="s">
        <v>44</v>
      </c>
      <c r="B106" s="3">
        <v>3800</v>
      </c>
      <c r="C106" s="3">
        <v>0</v>
      </c>
      <c r="D106" s="3">
        <v>41.274999999999999</v>
      </c>
      <c r="E106" s="3">
        <v>49.54</v>
      </c>
      <c r="F106" s="3">
        <f t="shared" ref="F106:F108" si="159">SUM(C106:E106)</f>
        <v>90.814999999999998</v>
      </c>
      <c r="G106" s="3">
        <v>17.197440000000004</v>
      </c>
      <c r="H106" s="3">
        <v>16.911999999999999</v>
      </c>
      <c r="I106" s="3">
        <v>0</v>
      </c>
      <c r="J106" s="3">
        <f t="shared" ref="J106:J108" si="160">SUM(G106:I106)</f>
        <v>34.109440000000006</v>
      </c>
      <c r="K106" s="3">
        <v>0</v>
      </c>
      <c r="L106" s="3">
        <v>0</v>
      </c>
      <c r="M106" s="3">
        <v>0</v>
      </c>
      <c r="N106" s="3">
        <f t="shared" ref="N106:N108" si="161">SUM(K106:M106)</f>
        <v>0</v>
      </c>
      <c r="O106" s="3">
        <v>0</v>
      </c>
      <c r="P106" s="3">
        <v>0</v>
      </c>
      <c r="Q106" s="3">
        <v>0</v>
      </c>
      <c r="R106" s="3">
        <f t="shared" ref="R106:R108" si="162">SUM(O106:Q106)</f>
        <v>0</v>
      </c>
      <c r="S106" s="3">
        <f t="shared" ref="S106:S108" si="163">+F106</f>
        <v>90.814999999999998</v>
      </c>
      <c r="T106" s="3">
        <f t="shared" ref="T106:T108" si="164">+S106+J106</f>
        <v>124.92444</v>
      </c>
      <c r="U106" s="3">
        <f t="shared" ref="U106:U108" si="165">+T106+N106</f>
        <v>124.92444</v>
      </c>
      <c r="V106" s="3">
        <f t="shared" ref="V106:V108" si="166">+U106+R106</f>
        <v>124.92444</v>
      </c>
      <c r="W106" s="3">
        <f t="shared" si="157"/>
        <v>124.92444</v>
      </c>
      <c r="X106" s="3">
        <v>581.40318000000002</v>
      </c>
      <c r="Y106" s="3">
        <v>41.274999999999999</v>
      </c>
      <c r="Z106" s="3">
        <v>49.54</v>
      </c>
      <c r="AA106" s="3">
        <f t="shared" ref="AA106:AA108" si="167">SUM(X106:Z106)</f>
        <v>672.21817999999996</v>
      </c>
      <c r="AB106" s="3">
        <v>17.197440000000004</v>
      </c>
      <c r="AC106" s="3">
        <v>16.911999999999999</v>
      </c>
      <c r="AD106" s="3">
        <v>312.77163999999999</v>
      </c>
      <c r="AE106" s="3">
        <f t="shared" ref="AE106:AE108" si="168">SUM(AB106:AD106)</f>
        <v>346.88108</v>
      </c>
      <c r="AF106" s="3">
        <v>0</v>
      </c>
      <c r="AG106" s="3">
        <v>0</v>
      </c>
      <c r="AH106" s="3">
        <v>0</v>
      </c>
      <c r="AI106" s="3">
        <f>SUM(AF106:AH106)</f>
        <v>0</v>
      </c>
      <c r="AJ106" s="3">
        <v>0</v>
      </c>
      <c r="AK106" s="3">
        <v>0</v>
      </c>
      <c r="AL106" s="3">
        <v>0</v>
      </c>
      <c r="AM106" s="3">
        <f t="shared" ref="AM106:AM108" si="169">SUM(AJ106:AL106)</f>
        <v>0</v>
      </c>
      <c r="AN106" s="3">
        <f t="shared" ref="AN106:AN108" si="170">+AA106</f>
        <v>672.21817999999996</v>
      </c>
      <c r="AO106" s="3">
        <f t="shared" ref="AO106:AO108" si="171">+AN106+AE106</f>
        <v>1019.09926</v>
      </c>
      <c r="AP106" s="3">
        <f t="shared" ref="AP106:AP108" si="172">+AO106+AI106</f>
        <v>1019.09926</v>
      </c>
      <c r="AQ106" s="3">
        <f t="shared" ref="AQ106:AQ108" si="173">+AP106+AM106</f>
        <v>1019.09926</v>
      </c>
      <c r="AR106" s="3">
        <f t="shared" ref="AR106:AR108" si="174">+AQ106</f>
        <v>1019.09926</v>
      </c>
      <c r="AS106" s="5">
        <f t="shared" si="154"/>
        <v>1016.965039590213</v>
      </c>
      <c r="AT106" s="5">
        <f t="shared" si="155"/>
        <v>815.77252617662316</v>
      </c>
    </row>
    <row r="107" spans="1:46" ht="30" hidden="1" customHeight="1" outlineLevel="2">
      <c r="A107" s="9" t="s">
        <v>48</v>
      </c>
      <c r="B107" s="3">
        <v>6600</v>
      </c>
      <c r="C107" s="3">
        <v>0</v>
      </c>
      <c r="D107" s="3">
        <v>15.009790000000001</v>
      </c>
      <c r="E107" s="3">
        <v>34.043260000000004</v>
      </c>
      <c r="F107" s="3">
        <f t="shared" si="159"/>
        <v>49.053050000000006</v>
      </c>
      <c r="G107" s="3">
        <v>11.937140000000001</v>
      </c>
      <c r="H107" s="3">
        <v>95.213009999999997</v>
      </c>
      <c r="I107" s="3">
        <v>303.08800000000002</v>
      </c>
      <c r="J107" s="3">
        <f t="shared" si="160"/>
        <v>410.23815000000002</v>
      </c>
      <c r="K107" s="3">
        <v>204.78699</v>
      </c>
      <c r="L107" s="3">
        <v>0</v>
      </c>
      <c r="M107" s="3">
        <v>0</v>
      </c>
      <c r="N107" s="3">
        <f t="shared" si="161"/>
        <v>204.78699</v>
      </c>
      <c r="O107" s="3">
        <v>0</v>
      </c>
      <c r="P107" s="3">
        <v>0</v>
      </c>
      <c r="Q107" s="3">
        <v>0</v>
      </c>
      <c r="R107" s="3">
        <f t="shared" si="162"/>
        <v>0</v>
      </c>
      <c r="S107" s="3">
        <f t="shared" si="163"/>
        <v>49.053050000000006</v>
      </c>
      <c r="T107" s="3">
        <f t="shared" si="164"/>
        <v>459.2912</v>
      </c>
      <c r="U107" s="3">
        <f t="shared" si="165"/>
        <v>664.07818999999995</v>
      </c>
      <c r="V107" s="3">
        <f t="shared" si="166"/>
        <v>664.07818999999995</v>
      </c>
      <c r="W107" s="3">
        <f t="shared" si="157"/>
        <v>664.07818999999995</v>
      </c>
      <c r="X107" s="3">
        <v>0</v>
      </c>
      <c r="Y107" s="3">
        <v>15.009790000000001</v>
      </c>
      <c r="Z107" s="3">
        <v>34.043260000000004</v>
      </c>
      <c r="AA107" s="3">
        <f t="shared" si="167"/>
        <v>49.053050000000006</v>
      </c>
      <c r="AB107" s="3">
        <v>11.937140000000001</v>
      </c>
      <c r="AC107" s="3">
        <v>95.213009999999997</v>
      </c>
      <c r="AD107" s="3">
        <v>220.98981999999998</v>
      </c>
      <c r="AE107" s="3">
        <f t="shared" si="168"/>
        <v>328.13996999999995</v>
      </c>
      <c r="AF107" s="3">
        <v>0</v>
      </c>
      <c r="AG107" s="3">
        <v>0</v>
      </c>
      <c r="AH107" s="3">
        <v>0</v>
      </c>
      <c r="AI107" s="3">
        <f t="shared" ref="AI107:AI108" si="175">SUM(AF107:AH107)</f>
        <v>0</v>
      </c>
      <c r="AJ107" s="3">
        <v>0</v>
      </c>
      <c r="AK107" s="3">
        <v>0</v>
      </c>
      <c r="AL107" s="3">
        <v>0</v>
      </c>
      <c r="AM107" s="3">
        <f t="shared" si="169"/>
        <v>0</v>
      </c>
      <c r="AN107" s="3">
        <f t="shared" si="170"/>
        <v>49.053050000000006</v>
      </c>
      <c r="AO107" s="3">
        <f t="shared" si="171"/>
        <v>377.19301999999993</v>
      </c>
      <c r="AP107" s="3">
        <f>+AO107+AI107</f>
        <v>377.19301999999993</v>
      </c>
      <c r="AQ107" s="3">
        <f t="shared" si="173"/>
        <v>377.19301999999993</v>
      </c>
      <c r="AR107" s="3">
        <f t="shared" si="174"/>
        <v>377.19301999999993</v>
      </c>
      <c r="AS107" s="5">
        <f t="shared" si="154"/>
        <v>79.987677889050531</v>
      </c>
      <c r="AT107" s="5">
        <f t="shared" si="155"/>
        <v>56.799489228821074</v>
      </c>
    </row>
    <row r="108" spans="1:46" ht="30" hidden="1" customHeight="1" outlineLevel="2">
      <c r="A108" s="9" t="s">
        <v>49</v>
      </c>
      <c r="B108" s="3">
        <v>6000</v>
      </c>
      <c r="C108" s="3">
        <v>25.85566</v>
      </c>
      <c r="D108" s="3">
        <v>440.49962999999997</v>
      </c>
      <c r="E108" s="3">
        <v>772.23974999999984</v>
      </c>
      <c r="F108" s="3">
        <f t="shared" si="159"/>
        <v>1238.5950399999997</v>
      </c>
      <c r="G108" s="3">
        <v>46.716999999999999</v>
      </c>
      <c r="H108" s="3">
        <v>15.79894</v>
      </c>
      <c r="I108" s="3">
        <v>259.20105999999998</v>
      </c>
      <c r="J108" s="3">
        <f t="shared" si="160"/>
        <v>321.71699999999998</v>
      </c>
      <c r="K108" s="3">
        <v>0</v>
      </c>
      <c r="L108" s="3">
        <v>0</v>
      </c>
      <c r="M108" s="3">
        <v>0</v>
      </c>
      <c r="N108" s="3">
        <f t="shared" si="161"/>
        <v>0</v>
      </c>
      <c r="O108" s="3">
        <v>0</v>
      </c>
      <c r="P108" s="3">
        <v>0</v>
      </c>
      <c r="Q108" s="3">
        <v>0</v>
      </c>
      <c r="R108" s="3">
        <f t="shared" si="162"/>
        <v>0</v>
      </c>
      <c r="S108" s="3">
        <f t="shared" si="163"/>
        <v>1238.5950399999997</v>
      </c>
      <c r="T108" s="3">
        <f t="shared" si="164"/>
        <v>1560.3120399999998</v>
      </c>
      <c r="U108" s="3">
        <f t="shared" si="165"/>
        <v>1560.3120399999998</v>
      </c>
      <c r="V108" s="3">
        <f t="shared" si="166"/>
        <v>1560.3120399999998</v>
      </c>
      <c r="W108" s="3">
        <f t="shared" si="157"/>
        <v>1560.3120399999998</v>
      </c>
      <c r="X108" s="3">
        <v>25.85566</v>
      </c>
      <c r="Y108" s="3">
        <v>440.49962999999997</v>
      </c>
      <c r="Z108" s="3">
        <v>772.23974999999984</v>
      </c>
      <c r="AA108" s="3">
        <f t="shared" si="167"/>
        <v>1238.5950399999997</v>
      </c>
      <c r="AB108" s="3">
        <v>46.716999999999999</v>
      </c>
      <c r="AC108" s="3">
        <v>15.79894</v>
      </c>
      <c r="AD108" s="3">
        <v>12.092189999999999</v>
      </c>
      <c r="AE108" s="3">
        <f t="shared" si="168"/>
        <v>74.608130000000003</v>
      </c>
      <c r="AF108" s="3">
        <v>0</v>
      </c>
      <c r="AG108" s="3">
        <v>0</v>
      </c>
      <c r="AH108" s="3">
        <v>0</v>
      </c>
      <c r="AI108" s="3">
        <f t="shared" si="175"/>
        <v>0</v>
      </c>
      <c r="AJ108" s="3">
        <v>0</v>
      </c>
      <c r="AK108" s="3">
        <v>0</v>
      </c>
      <c r="AL108" s="3">
        <v>0</v>
      </c>
      <c r="AM108" s="3">
        <f t="shared" si="169"/>
        <v>0</v>
      </c>
      <c r="AN108" s="3">
        <f t="shared" si="170"/>
        <v>1238.5950399999997</v>
      </c>
      <c r="AO108" s="3">
        <f t="shared" si="171"/>
        <v>1313.2031699999998</v>
      </c>
      <c r="AP108" s="3">
        <f t="shared" si="172"/>
        <v>1313.2031699999998</v>
      </c>
      <c r="AQ108" s="3">
        <f t="shared" si="173"/>
        <v>1313.2031699999998</v>
      </c>
      <c r="AR108" s="3">
        <f t="shared" si="174"/>
        <v>1313.2031699999998</v>
      </c>
      <c r="AS108" s="5">
        <f t="shared" si="154"/>
        <v>23.190608516180372</v>
      </c>
      <c r="AT108" s="5">
        <f t="shared" si="155"/>
        <v>84.162855655462351</v>
      </c>
    </row>
    <row r="109" spans="1:46" ht="30" hidden="1" customHeight="1" outlineLevel="1" collapsed="1">
      <c r="A109" s="8" t="s">
        <v>10</v>
      </c>
      <c r="B109" s="2">
        <f t="shared" ref="B109:AR109" si="176">SUM(B110:B110)</f>
        <v>368.55899999999997</v>
      </c>
      <c r="C109" s="2">
        <f t="shared" si="176"/>
        <v>0</v>
      </c>
      <c r="D109" s="2">
        <f t="shared" si="176"/>
        <v>0</v>
      </c>
      <c r="E109" s="2">
        <f t="shared" si="176"/>
        <v>0</v>
      </c>
      <c r="F109" s="2">
        <f t="shared" si="176"/>
        <v>0</v>
      </c>
      <c r="G109" s="2">
        <f t="shared" si="176"/>
        <v>0</v>
      </c>
      <c r="H109" s="2">
        <f t="shared" si="176"/>
        <v>0</v>
      </c>
      <c r="I109" s="2">
        <f t="shared" si="176"/>
        <v>0</v>
      </c>
      <c r="J109" s="2">
        <f t="shared" si="176"/>
        <v>0</v>
      </c>
      <c r="K109" s="2">
        <f t="shared" si="176"/>
        <v>0</v>
      </c>
      <c r="L109" s="2">
        <f t="shared" si="176"/>
        <v>43</v>
      </c>
      <c r="M109" s="2">
        <f t="shared" si="176"/>
        <v>25</v>
      </c>
      <c r="N109" s="2">
        <f t="shared" si="176"/>
        <v>68</v>
      </c>
      <c r="O109" s="2">
        <f t="shared" si="176"/>
        <v>40</v>
      </c>
      <c r="P109" s="2">
        <f t="shared" si="176"/>
        <v>70</v>
      </c>
      <c r="Q109" s="2">
        <f t="shared" si="176"/>
        <v>0</v>
      </c>
      <c r="R109" s="2">
        <f t="shared" si="176"/>
        <v>110</v>
      </c>
      <c r="S109" s="2">
        <f t="shared" si="176"/>
        <v>0</v>
      </c>
      <c r="T109" s="2">
        <f t="shared" si="176"/>
        <v>0</v>
      </c>
      <c r="U109" s="2">
        <f t="shared" si="176"/>
        <v>68</v>
      </c>
      <c r="V109" s="2">
        <f t="shared" si="176"/>
        <v>178</v>
      </c>
      <c r="W109" s="2">
        <f t="shared" si="176"/>
        <v>178</v>
      </c>
      <c r="X109" s="2">
        <f t="shared" si="176"/>
        <v>0</v>
      </c>
      <c r="Y109" s="2">
        <f t="shared" si="176"/>
        <v>0</v>
      </c>
      <c r="Z109" s="2">
        <f t="shared" si="176"/>
        <v>0</v>
      </c>
      <c r="AA109" s="2">
        <f t="shared" si="176"/>
        <v>0</v>
      </c>
      <c r="AB109" s="2">
        <f t="shared" si="176"/>
        <v>0</v>
      </c>
      <c r="AC109" s="2">
        <f t="shared" si="176"/>
        <v>0</v>
      </c>
      <c r="AD109" s="2">
        <f t="shared" si="176"/>
        <v>0.04</v>
      </c>
      <c r="AE109" s="2">
        <f t="shared" si="176"/>
        <v>0.04</v>
      </c>
      <c r="AF109" s="2">
        <f t="shared" si="176"/>
        <v>0</v>
      </c>
      <c r="AG109" s="2">
        <f t="shared" si="176"/>
        <v>0</v>
      </c>
      <c r="AH109" s="2">
        <f t="shared" si="176"/>
        <v>0</v>
      </c>
      <c r="AI109" s="2">
        <f t="shared" si="176"/>
        <v>0</v>
      </c>
      <c r="AJ109" s="2">
        <f t="shared" si="176"/>
        <v>0</v>
      </c>
      <c r="AK109" s="2">
        <f t="shared" si="176"/>
        <v>0</v>
      </c>
      <c r="AL109" s="2">
        <f t="shared" si="176"/>
        <v>0</v>
      </c>
      <c r="AM109" s="2">
        <f t="shared" si="176"/>
        <v>0</v>
      </c>
      <c r="AN109" s="2">
        <f t="shared" si="176"/>
        <v>0</v>
      </c>
      <c r="AO109" s="2">
        <f t="shared" si="176"/>
        <v>0.04</v>
      </c>
      <c r="AP109" s="2">
        <f t="shared" si="176"/>
        <v>0.04</v>
      </c>
      <c r="AQ109" s="2">
        <f t="shared" si="176"/>
        <v>0.04</v>
      </c>
      <c r="AR109" s="2">
        <f t="shared" si="176"/>
        <v>0.04</v>
      </c>
      <c r="AS109" s="4">
        <f t="shared" si="154"/>
        <v>0</v>
      </c>
      <c r="AT109" s="4">
        <f t="shared" si="155"/>
        <v>2.247191011235955E-2</v>
      </c>
    </row>
    <row r="110" spans="1:46" ht="30" hidden="1" customHeight="1" outlineLevel="2">
      <c r="A110" s="9" t="s">
        <v>50</v>
      </c>
      <c r="B110" s="3">
        <v>368.55899999999997</v>
      </c>
      <c r="C110" s="3">
        <v>0</v>
      </c>
      <c r="D110" s="3">
        <v>0</v>
      </c>
      <c r="E110" s="3">
        <v>0</v>
      </c>
      <c r="F110" s="3">
        <f>SUM(C110:E110)</f>
        <v>0</v>
      </c>
      <c r="G110" s="3">
        <v>0</v>
      </c>
      <c r="H110" s="3">
        <v>0</v>
      </c>
      <c r="I110" s="3">
        <v>0</v>
      </c>
      <c r="J110" s="3">
        <f>SUM(G110:I110)</f>
        <v>0</v>
      </c>
      <c r="K110" s="3">
        <v>0</v>
      </c>
      <c r="L110" s="3">
        <v>43</v>
      </c>
      <c r="M110" s="3">
        <v>25</v>
      </c>
      <c r="N110" s="3">
        <f>SUM(K110:M110)</f>
        <v>68</v>
      </c>
      <c r="O110" s="3">
        <v>40</v>
      </c>
      <c r="P110" s="3">
        <v>70</v>
      </c>
      <c r="Q110" s="3">
        <v>0</v>
      </c>
      <c r="R110" s="3">
        <f>SUM(O110:Q110)</f>
        <v>110</v>
      </c>
      <c r="S110" s="3">
        <f>+F110</f>
        <v>0</v>
      </c>
      <c r="T110" s="3">
        <f>+S110+J110</f>
        <v>0</v>
      </c>
      <c r="U110" s="3">
        <f>+T110+N110</f>
        <v>68</v>
      </c>
      <c r="V110" s="3">
        <f>+U110+R110</f>
        <v>178</v>
      </c>
      <c r="W110" s="3">
        <f t="shared" si="157"/>
        <v>178</v>
      </c>
      <c r="X110" s="3">
        <v>0</v>
      </c>
      <c r="Y110" s="3">
        <v>0</v>
      </c>
      <c r="Z110" s="3">
        <v>0</v>
      </c>
      <c r="AA110" s="3">
        <f>SUM(X110:Z110)</f>
        <v>0</v>
      </c>
      <c r="AB110" s="3">
        <v>0</v>
      </c>
      <c r="AC110" s="3">
        <v>0</v>
      </c>
      <c r="AD110" s="3">
        <v>0.04</v>
      </c>
      <c r="AE110" s="3">
        <f>SUM(AB110:AD110)</f>
        <v>0.04</v>
      </c>
      <c r="AF110" s="3">
        <v>0</v>
      </c>
      <c r="AG110" s="3">
        <v>0</v>
      </c>
      <c r="AH110" s="3">
        <v>0</v>
      </c>
      <c r="AI110" s="3">
        <f>SUM(AF110:AH110)</f>
        <v>0</v>
      </c>
      <c r="AJ110" s="3">
        <v>0</v>
      </c>
      <c r="AK110" s="3">
        <v>0</v>
      </c>
      <c r="AL110" s="3">
        <v>0</v>
      </c>
      <c r="AM110" s="3">
        <f>SUM(AJ110:AL110)</f>
        <v>0</v>
      </c>
      <c r="AN110" s="3">
        <f>+AA110</f>
        <v>0</v>
      </c>
      <c r="AO110" s="3">
        <f>+AN110+AE110</f>
        <v>0.04</v>
      </c>
      <c r="AP110" s="3">
        <f>+AO110+AI110</f>
        <v>0.04</v>
      </c>
      <c r="AQ110" s="3">
        <f>+AP110+AM110</f>
        <v>0.04</v>
      </c>
      <c r="AR110" s="3">
        <f>+AQ110</f>
        <v>0.04</v>
      </c>
      <c r="AS110" s="5">
        <f t="shared" si="154"/>
        <v>0</v>
      </c>
      <c r="AT110" s="5">
        <f t="shared" si="155"/>
        <v>2.247191011235955E-2</v>
      </c>
    </row>
    <row r="111" spans="1:46" ht="30" hidden="1" customHeight="1" outlineLevel="1" collapsed="1">
      <c r="A111" s="8" t="s">
        <v>12</v>
      </c>
      <c r="B111" s="2">
        <v>0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f>+F111</f>
        <v>0</v>
      </c>
      <c r="T111" s="2">
        <f>+S111+J111</f>
        <v>0</v>
      </c>
      <c r="U111" s="2">
        <f>+T111+N111</f>
        <v>0</v>
      </c>
      <c r="V111" s="2">
        <f>+U111+R111</f>
        <v>0</v>
      </c>
      <c r="W111" s="2">
        <f t="shared" si="157"/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4">
        <f t="shared" si="154"/>
        <v>0</v>
      </c>
      <c r="AT111" s="4">
        <f t="shared" si="155"/>
        <v>0</v>
      </c>
    </row>
    <row r="112" spans="1:46" ht="30" hidden="1" customHeight="1" outlineLevel="1">
      <c r="A112" s="8" t="s">
        <v>13</v>
      </c>
      <c r="B112" s="2">
        <f t="shared" ref="B112:AR112" si="177">SUM(B113:B113)</f>
        <v>6000</v>
      </c>
      <c r="C112" s="2">
        <f t="shared" si="177"/>
        <v>39.254510000000003</v>
      </c>
      <c r="D112" s="2">
        <f t="shared" si="177"/>
        <v>13.022489999999999</v>
      </c>
      <c r="E112" s="2">
        <f t="shared" si="177"/>
        <v>110.13289</v>
      </c>
      <c r="F112" s="2">
        <f t="shared" si="177"/>
        <v>162.40989000000002</v>
      </c>
      <c r="G112" s="2">
        <f t="shared" si="177"/>
        <v>67.856750000000005</v>
      </c>
      <c r="H112" s="2">
        <f t="shared" si="177"/>
        <v>66.965000000000003</v>
      </c>
      <c r="I112" s="2">
        <f t="shared" si="177"/>
        <v>60</v>
      </c>
      <c r="J112" s="2">
        <f t="shared" si="177"/>
        <v>194.82175000000001</v>
      </c>
      <c r="K112" s="2">
        <f t="shared" si="177"/>
        <v>350</v>
      </c>
      <c r="L112" s="2">
        <f t="shared" si="177"/>
        <v>310</v>
      </c>
      <c r="M112" s="2">
        <f t="shared" si="177"/>
        <v>244.27482400636305</v>
      </c>
      <c r="N112" s="2">
        <f t="shared" si="177"/>
        <v>904.27482400636302</v>
      </c>
      <c r="O112" s="2">
        <f t="shared" si="177"/>
        <v>0</v>
      </c>
      <c r="P112" s="2">
        <f t="shared" si="177"/>
        <v>0</v>
      </c>
      <c r="Q112" s="2">
        <f t="shared" si="177"/>
        <v>0</v>
      </c>
      <c r="R112" s="2">
        <f t="shared" si="177"/>
        <v>0</v>
      </c>
      <c r="S112" s="2">
        <f t="shared" si="177"/>
        <v>162.40989000000002</v>
      </c>
      <c r="T112" s="2">
        <f t="shared" si="177"/>
        <v>357.23164000000003</v>
      </c>
      <c r="U112" s="2">
        <f t="shared" si="177"/>
        <v>1261.5064640063631</v>
      </c>
      <c r="V112" s="2">
        <f t="shared" si="177"/>
        <v>1261.5064640063631</v>
      </c>
      <c r="W112" s="2">
        <f t="shared" si="177"/>
        <v>1261.5064640063631</v>
      </c>
      <c r="X112" s="2">
        <f t="shared" si="177"/>
        <v>39.254510000000003</v>
      </c>
      <c r="Y112" s="2">
        <f t="shared" si="177"/>
        <v>13.022489999999999</v>
      </c>
      <c r="Z112" s="2">
        <f t="shared" si="177"/>
        <v>110.13289</v>
      </c>
      <c r="AA112" s="2">
        <f t="shared" si="177"/>
        <v>162.40989000000002</v>
      </c>
      <c r="AB112" s="2">
        <f t="shared" si="177"/>
        <v>67.856750000000005</v>
      </c>
      <c r="AC112" s="2">
        <f t="shared" si="177"/>
        <v>66.965000000000003</v>
      </c>
      <c r="AD112" s="2">
        <f t="shared" si="177"/>
        <v>65.929140000000004</v>
      </c>
      <c r="AE112" s="2">
        <f t="shared" si="177"/>
        <v>200.75089000000003</v>
      </c>
      <c r="AF112" s="2">
        <f t="shared" si="177"/>
        <v>0</v>
      </c>
      <c r="AG112" s="2">
        <f t="shared" si="177"/>
        <v>0</v>
      </c>
      <c r="AH112" s="2">
        <f t="shared" si="177"/>
        <v>0</v>
      </c>
      <c r="AI112" s="2">
        <f t="shared" si="177"/>
        <v>0</v>
      </c>
      <c r="AJ112" s="2">
        <f t="shared" si="177"/>
        <v>0</v>
      </c>
      <c r="AK112" s="2">
        <f t="shared" si="177"/>
        <v>0</v>
      </c>
      <c r="AL112" s="2">
        <f t="shared" si="177"/>
        <v>0</v>
      </c>
      <c r="AM112" s="2">
        <f t="shared" si="177"/>
        <v>0</v>
      </c>
      <c r="AN112" s="2">
        <f t="shared" si="177"/>
        <v>162.40989000000002</v>
      </c>
      <c r="AO112" s="2">
        <f t="shared" si="177"/>
        <v>363.16078000000005</v>
      </c>
      <c r="AP112" s="2">
        <f t="shared" si="177"/>
        <v>363.16078000000005</v>
      </c>
      <c r="AQ112" s="2">
        <f t="shared" si="177"/>
        <v>363.16078000000005</v>
      </c>
      <c r="AR112" s="2">
        <f t="shared" si="177"/>
        <v>363.16078000000005</v>
      </c>
      <c r="AS112" s="4">
        <f t="shared" si="154"/>
        <v>103.04336656456479</v>
      </c>
      <c r="AT112" s="4">
        <f t="shared" si="155"/>
        <v>28.78786517245846</v>
      </c>
    </row>
    <row r="113" spans="1:47" ht="30" hidden="1" customHeight="1" outlineLevel="2">
      <c r="A113" s="9" t="s">
        <v>51</v>
      </c>
      <c r="B113" s="3">
        <v>6000</v>
      </c>
      <c r="C113" s="3">
        <v>39.254510000000003</v>
      </c>
      <c r="D113" s="3">
        <v>13.022489999999999</v>
      </c>
      <c r="E113" s="3">
        <v>110.13289</v>
      </c>
      <c r="F113" s="3">
        <f>SUM(C113:E113)</f>
        <v>162.40989000000002</v>
      </c>
      <c r="G113" s="3">
        <v>67.856750000000005</v>
      </c>
      <c r="H113" s="3">
        <v>66.965000000000003</v>
      </c>
      <c r="I113" s="3">
        <v>60</v>
      </c>
      <c r="J113" s="3">
        <f>SUM(G113:I113)</f>
        <v>194.82175000000001</v>
      </c>
      <c r="K113" s="3">
        <v>350</v>
      </c>
      <c r="L113" s="3">
        <v>310</v>
      </c>
      <c r="M113" s="3">
        <v>244.27482400636305</v>
      </c>
      <c r="N113" s="3">
        <f>SUM(K113:M113)</f>
        <v>904.27482400636302</v>
      </c>
      <c r="O113" s="3">
        <v>0</v>
      </c>
      <c r="P113" s="3">
        <v>0</v>
      </c>
      <c r="Q113" s="3">
        <v>0</v>
      </c>
      <c r="R113" s="3">
        <f>SUM(O113:Q113)</f>
        <v>0</v>
      </c>
      <c r="S113" s="3">
        <f>+F113</f>
        <v>162.40989000000002</v>
      </c>
      <c r="T113" s="3">
        <f>+S113+J113</f>
        <v>357.23164000000003</v>
      </c>
      <c r="U113" s="3">
        <f>+T113+N113</f>
        <v>1261.5064640063631</v>
      </c>
      <c r="V113" s="3">
        <f>+U113+R113</f>
        <v>1261.5064640063631</v>
      </c>
      <c r="W113" s="3">
        <f t="shared" si="157"/>
        <v>1261.5064640063631</v>
      </c>
      <c r="X113" s="25">
        <v>39.254510000000003</v>
      </c>
      <c r="Y113" s="25">
        <v>13.022489999999999</v>
      </c>
      <c r="Z113" s="25">
        <v>110.13289</v>
      </c>
      <c r="AA113" s="3">
        <f>SUM(X113:Z113)</f>
        <v>162.40989000000002</v>
      </c>
      <c r="AB113" s="3">
        <v>67.856750000000005</v>
      </c>
      <c r="AC113" s="3">
        <v>66.965000000000003</v>
      </c>
      <c r="AD113" s="3">
        <v>65.929140000000004</v>
      </c>
      <c r="AE113" s="3">
        <f>SUM(AB113:AD113)</f>
        <v>200.75089000000003</v>
      </c>
      <c r="AF113" s="3">
        <v>0</v>
      </c>
      <c r="AG113" s="3">
        <v>0</v>
      </c>
      <c r="AH113" s="3">
        <v>0</v>
      </c>
      <c r="AI113" s="3">
        <f>SUM(AF113:AH113)</f>
        <v>0</v>
      </c>
      <c r="AJ113" s="3">
        <v>0</v>
      </c>
      <c r="AK113" s="3">
        <v>0</v>
      </c>
      <c r="AL113" s="3">
        <v>0</v>
      </c>
      <c r="AM113" s="3">
        <f>SUM(AJ113:AL113)</f>
        <v>0</v>
      </c>
      <c r="AN113" s="3">
        <f>+AA113</f>
        <v>162.40989000000002</v>
      </c>
      <c r="AO113" s="3">
        <f>+AN113+AE113</f>
        <v>363.16078000000005</v>
      </c>
      <c r="AP113" s="3">
        <f>+AO113+AI113</f>
        <v>363.16078000000005</v>
      </c>
      <c r="AQ113" s="3">
        <f>+AP113+AM113</f>
        <v>363.16078000000005</v>
      </c>
      <c r="AR113" s="3">
        <f>+AQ113</f>
        <v>363.16078000000005</v>
      </c>
      <c r="AS113" s="5">
        <f t="shared" si="154"/>
        <v>103.04336656456479</v>
      </c>
      <c r="AT113" s="5">
        <f t="shared" si="155"/>
        <v>28.78786517245846</v>
      </c>
    </row>
    <row r="114" spans="1:47" ht="3.75" hidden="1" customHeight="1" outlineLevel="1" collapsed="1">
      <c r="A114" s="9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5"/>
      <c r="AT114" s="5"/>
    </row>
    <row r="115" spans="1:47" ht="3.75" customHeight="1" collapsed="1">
      <c r="A115" s="9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5"/>
      <c r="AT115" s="5"/>
    </row>
    <row r="116" spans="1:47" ht="30" customHeight="1">
      <c r="A116" s="6" t="s">
        <v>45</v>
      </c>
      <c r="B116" s="14">
        <f t="shared" ref="B116:AR116" si="178">+B117+B118+B119+B120+B121+B123+B124+B125+B126+B127+B128</f>
        <v>1265</v>
      </c>
      <c r="C116" s="14">
        <f t="shared" si="178"/>
        <v>0</v>
      </c>
      <c r="D116" s="14">
        <f t="shared" si="178"/>
        <v>0</v>
      </c>
      <c r="E116" s="14">
        <f t="shared" si="178"/>
        <v>0</v>
      </c>
      <c r="F116" s="14">
        <f t="shared" si="178"/>
        <v>0</v>
      </c>
      <c r="G116" s="14">
        <f t="shared" si="178"/>
        <v>0</v>
      </c>
      <c r="H116" s="14">
        <f t="shared" si="178"/>
        <v>0</v>
      </c>
      <c r="I116" s="14">
        <f t="shared" si="178"/>
        <v>0</v>
      </c>
      <c r="J116" s="14">
        <f t="shared" si="178"/>
        <v>0</v>
      </c>
      <c r="K116" s="14">
        <f t="shared" si="178"/>
        <v>0</v>
      </c>
      <c r="L116" s="14">
        <f t="shared" si="178"/>
        <v>0</v>
      </c>
      <c r="M116" s="14">
        <f t="shared" si="178"/>
        <v>0</v>
      </c>
      <c r="N116" s="14">
        <f t="shared" si="178"/>
        <v>0</v>
      </c>
      <c r="O116" s="14">
        <f t="shared" si="178"/>
        <v>0</v>
      </c>
      <c r="P116" s="14">
        <f t="shared" si="178"/>
        <v>0</v>
      </c>
      <c r="Q116" s="14">
        <f t="shared" si="178"/>
        <v>0</v>
      </c>
      <c r="R116" s="14">
        <f t="shared" si="178"/>
        <v>0</v>
      </c>
      <c r="S116" s="14">
        <f t="shared" si="178"/>
        <v>0</v>
      </c>
      <c r="T116" s="14">
        <f t="shared" si="178"/>
        <v>0</v>
      </c>
      <c r="U116" s="14">
        <f t="shared" si="178"/>
        <v>0</v>
      </c>
      <c r="V116" s="14">
        <f t="shared" si="178"/>
        <v>0</v>
      </c>
      <c r="W116" s="14">
        <f t="shared" si="178"/>
        <v>0</v>
      </c>
      <c r="X116" s="14">
        <f t="shared" si="178"/>
        <v>0</v>
      </c>
      <c r="Y116" s="14">
        <f t="shared" si="178"/>
        <v>0</v>
      </c>
      <c r="Z116" s="14">
        <f t="shared" si="178"/>
        <v>0</v>
      </c>
      <c r="AA116" s="14">
        <f t="shared" si="178"/>
        <v>0</v>
      </c>
      <c r="AB116" s="14">
        <f t="shared" si="178"/>
        <v>0</v>
      </c>
      <c r="AC116" s="14">
        <f t="shared" si="178"/>
        <v>0</v>
      </c>
      <c r="AD116" s="14">
        <f t="shared" si="178"/>
        <v>0</v>
      </c>
      <c r="AE116" s="14">
        <f t="shared" si="178"/>
        <v>0</v>
      </c>
      <c r="AF116" s="14">
        <f t="shared" si="178"/>
        <v>0</v>
      </c>
      <c r="AG116" s="14">
        <f t="shared" si="178"/>
        <v>0</v>
      </c>
      <c r="AH116" s="14">
        <f t="shared" si="178"/>
        <v>0</v>
      </c>
      <c r="AI116" s="14">
        <f t="shared" si="178"/>
        <v>0</v>
      </c>
      <c r="AJ116" s="14">
        <f t="shared" si="178"/>
        <v>0</v>
      </c>
      <c r="AK116" s="14">
        <f t="shared" si="178"/>
        <v>0</v>
      </c>
      <c r="AL116" s="14">
        <f t="shared" si="178"/>
        <v>0</v>
      </c>
      <c r="AM116" s="14">
        <f t="shared" si="178"/>
        <v>0</v>
      </c>
      <c r="AN116" s="14">
        <f t="shared" si="178"/>
        <v>0</v>
      </c>
      <c r="AO116" s="14">
        <f t="shared" si="178"/>
        <v>0</v>
      </c>
      <c r="AP116" s="14">
        <f t="shared" si="178"/>
        <v>0</v>
      </c>
      <c r="AQ116" s="14">
        <f t="shared" si="178"/>
        <v>0</v>
      </c>
      <c r="AR116" s="14">
        <f t="shared" si="178"/>
        <v>0</v>
      </c>
      <c r="AS116" s="13">
        <f t="shared" ref="AS116:AS128" si="179">IF(J116=0,0,AE116/J116*100)</f>
        <v>0</v>
      </c>
      <c r="AT116" s="13">
        <f t="shared" ref="AT116:AT128" si="180">IF(W116=0,0,AR116/W116*100)</f>
        <v>0</v>
      </c>
    </row>
    <row r="117" spans="1:47" ht="30" hidden="1" customHeight="1" outlineLevel="1">
      <c r="A117" s="8" t="s">
        <v>4</v>
      </c>
      <c r="B117" s="2">
        <v>0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f>+F117</f>
        <v>0</v>
      </c>
      <c r="T117" s="2">
        <f>+S117+J117</f>
        <v>0</v>
      </c>
      <c r="U117" s="2">
        <f>+T117+N117</f>
        <v>0</v>
      </c>
      <c r="V117" s="2">
        <f>+U117+R117</f>
        <v>0</v>
      </c>
      <c r="W117" s="2">
        <f>+V117</f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4">
        <f t="shared" si="179"/>
        <v>0</v>
      </c>
      <c r="AT117" s="4">
        <f t="shared" si="180"/>
        <v>0</v>
      </c>
    </row>
    <row r="118" spans="1:47" ht="30" hidden="1" customHeight="1" outlineLevel="1">
      <c r="A118" s="8" t="s">
        <v>5</v>
      </c>
      <c r="B118" s="2">
        <v>0</v>
      </c>
      <c r="C118" s="2">
        <v>0</v>
      </c>
      <c r="D118" s="2">
        <v>0</v>
      </c>
      <c r="E118" s="2">
        <v>0</v>
      </c>
      <c r="F118" s="2">
        <f>SUM(C118:E118)</f>
        <v>0</v>
      </c>
      <c r="G118" s="2">
        <v>0</v>
      </c>
      <c r="H118" s="2">
        <v>0</v>
      </c>
      <c r="I118" s="2">
        <v>0</v>
      </c>
      <c r="J118" s="2">
        <f>SUM(G118:I118)</f>
        <v>0</v>
      </c>
      <c r="K118" s="2">
        <v>0</v>
      </c>
      <c r="L118" s="2">
        <v>0</v>
      </c>
      <c r="M118" s="2">
        <v>0</v>
      </c>
      <c r="N118" s="2">
        <f>SUM(K118:M118)</f>
        <v>0</v>
      </c>
      <c r="O118" s="2">
        <v>0</v>
      </c>
      <c r="P118" s="2">
        <v>0</v>
      </c>
      <c r="Q118" s="2">
        <v>0</v>
      </c>
      <c r="R118" s="2">
        <f>SUM(O118:Q118)</f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f>SUM(X118:Z118)</f>
        <v>0</v>
      </c>
      <c r="AB118" s="2">
        <v>0</v>
      </c>
      <c r="AC118" s="2">
        <v>0</v>
      </c>
      <c r="AD118" s="2">
        <v>0</v>
      </c>
      <c r="AE118" s="2">
        <f>SUM(AB118:AD118)</f>
        <v>0</v>
      </c>
      <c r="AF118" s="2">
        <v>0</v>
      </c>
      <c r="AG118" s="2">
        <v>0</v>
      </c>
      <c r="AH118" s="2">
        <v>0</v>
      </c>
      <c r="AI118" s="2">
        <f>SUM(AF118:AH118)</f>
        <v>0</v>
      </c>
      <c r="AJ118" s="2">
        <v>0</v>
      </c>
      <c r="AK118" s="2">
        <v>0</v>
      </c>
      <c r="AL118" s="2">
        <v>0</v>
      </c>
      <c r="AM118" s="2">
        <f>SUM(AJ118:AL118)</f>
        <v>0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4">
        <f t="shared" si="179"/>
        <v>0</v>
      </c>
      <c r="AT118" s="4">
        <f t="shared" si="180"/>
        <v>0</v>
      </c>
      <c r="AU118" s="17"/>
    </row>
    <row r="119" spans="1:47" ht="30" hidden="1" customHeight="1" outlineLevel="1">
      <c r="A119" s="8" t="s">
        <v>6</v>
      </c>
      <c r="B119" s="2">
        <v>0</v>
      </c>
      <c r="C119" s="2">
        <v>0</v>
      </c>
      <c r="D119" s="2">
        <v>0</v>
      </c>
      <c r="E119" s="2">
        <v>0</v>
      </c>
      <c r="F119" s="2">
        <f>SUM(C119:E119)</f>
        <v>0</v>
      </c>
      <c r="G119" s="2">
        <v>0</v>
      </c>
      <c r="H119" s="2">
        <v>0</v>
      </c>
      <c r="I119" s="2">
        <v>0</v>
      </c>
      <c r="J119" s="2">
        <f>SUM(G119:I119)</f>
        <v>0</v>
      </c>
      <c r="K119" s="2">
        <v>0</v>
      </c>
      <c r="L119" s="2">
        <v>0</v>
      </c>
      <c r="M119" s="2">
        <v>0</v>
      </c>
      <c r="N119" s="2">
        <f>SUM(K119:M119)</f>
        <v>0</v>
      </c>
      <c r="O119" s="2">
        <v>0</v>
      </c>
      <c r="P119" s="2">
        <v>0</v>
      </c>
      <c r="Q119" s="2">
        <v>0</v>
      </c>
      <c r="R119" s="2">
        <f>SUM(O119:Q119)</f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f>SUM(X119:Z119)</f>
        <v>0</v>
      </c>
      <c r="AB119" s="2">
        <v>0</v>
      </c>
      <c r="AC119" s="2">
        <v>0</v>
      </c>
      <c r="AD119" s="2">
        <v>0</v>
      </c>
      <c r="AE119" s="2">
        <f>SUM(AB119:AD119)</f>
        <v>0</v>
      </c>
      <c r="AF119" s="2">
        <v>0</v>
      </c>
      <c r="AG119" s="2">
        <v>0</v>
      </c>
      <c r="AH119" s="2">
        <v>0</v>
      </c>
      <c r="AI119" s="2">
        <f>SUM(AF119:AH119)</f>
        <v>0</v>
      </c>
      <c r="AJ119" s="2">
        <v>0</v>
      </c>
      <c r="AK119" s="2">
        <v>0</v>
      </c>
      <c r="AL119" s="2">
        <v>0</v>
      </c>
      <c r="AM119" s="2">
        <f>SUM(AJ119:AL119)</f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4">
        <f t="shared" si="179"/>
        <v>0</v>
      </c>
      <c r="AT119" s="4">
        <f t="shared" si="180"/>
        <v>0</v>
      </c>
      <c r="AU119" s="17"/>
    </row>
    <row r="120" spans="1:47" ht="30" hidden="1" customHeight="1" outlineLevel="1">
      <c r="A120" s="8" t="s">
        <v>7</v>
      </c>
      <c r="B120" s="2">
        <v>0</v>
      </c>
      <c r="C120" s="2">
        <v>0</v>
      </c>
      <c r="D120" s="2">
        <v>0</v>
      </c>
      <c r="E120" s="2">
        <v>0</v>
      </c>
      <c r="F120" s="2">
        <f>SUM(C120:E120)</f>
        <v>0</v>
      </c>
      <c r="G120" s="2">
        <v>0</v>
      </c>
      <c r="H120" s="2">
        <v>0</v>
      </c>
      <c r="I120" s="2">
        <v>0</v>
      </c>
      <c r="J120" s="2">
        <f>SUM(G120:I120)</f>
        <v>0</v>
      </c>
      <c r="K120" s="2">
        <v>0</v>
      </c>
      <c r="L120" s="2">
        <v>0</v>
      </c>
      <c r="M120" s="2">
        <v>0</v>
      </c>
      <c r="N120" s="2">
        <f>SUM(K120:M120)</f>
        <v>0</v>
      </c>
      <c r="O120" s="2">
        <v>0</v>
      </c>
      <c r="P120" s="2">
        <v>0</v>
      </c>
      <c r="Q120" s="2">
        <v>0</v>
      </c>
      <c r="R120" s="2">
        <f>SUM(O120:Q120)</f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f>SUM(X120:Z120)</f>
        <v>0</v>
      </c>
      <c r="AB120" s="2">
        <v>0</v>
      </c>
      <c r="AC120" s="2">
        <v>0</v>
      </c>
      <c r="AD120" s="2">
        <v>0</v>
      </c>
      <c r="AE120" s="2">
        <f>SUM(AB120:AD120)</f>
        <v>0</v>
      </c>
      <c r="AF120" s="2">
        <v>0</v>
      </c>
      <c r="AG120" s="2">
        <v>0</v>
      </c>
      <c r="AH120" s="2">
        <v>0</v>
      </c>
      <c r="AI120" s="2">
        <f>SUM(AF120:AH120)</f>
        <v>0</v>
      </c>
      <c r="AJ120" s="2">
        <v>0</v>
      </c>
      <c r="AK120" s="2">
        <v>0</v>
      </c>
      <c r="AL120" s="2">
        <v>0</v>
      </c>
      <c r="AM120" s="2">
        <f>SUM(AJ120:AL120)</f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4">
        <f t="shared" si="179"/>
        <v>0</v>
      </c>
      <c r="AT120" s="4">
        <f t="shared" si="180"/>
        <v>0</v>
      </c>
      <c r="AU120" s="17"/>
    </row>
    <row r="121" spans="1:47" ht="30" hidden="1" customHeight="1" outlineLevel="1">
      <c r="A121" s="8" t="s">
        <v>8</v>
      </c>
      <c r="B121" s="2">
        <f t="shared" ref="B121:AR121" si="181">SUM(B122:B122)</f>
        <v>1265</v>
      </c>
      <c r="C121" s="2">
        <f t="shared" si="181"/>
        <v>0</v>
      </c>
      <c r="D121" s="2">
        <f t="shared" si="181"/>
        <v>0</v>
      </c>
      <c r="E121" s="2">
        <f t="shared" si="181"/>
        <v>0</v>
      </c>
      <c r="F121" s="2">
        <f t="shared" si="181"/>
        <v>0</v>
      </c>
      <c r="G121" s="2">
        <f t="shared" si="181"/>
        <v>0</v>
      </c>
      <c r="H121" s="2">
        <f t="shared" si="181"/>
        <v>0</v>
      </c>
      <c r="I121" s="2">
        <f t="shared" si="181"/>
        <v>0</v>
      </c>
      <c r="J121" s="2">
        <f t="shared" si="181"/>
        <v>0</v>
      </c>
      <c r="K121" s="2">
        <f t="shared" si="181"/>
        <v>0</v>
      </c>
      <c r="L121" s="2">
        <f t="shared" si="181"/>
        <v>0</v>
      </c>
      <c r="M121" s="2">
        <f t="shared" si="181"/>
        <v>0</v>
      </c>
      <c r="N121" s="2">
        <f t="shared" si="181"/>
        <v>0</v>
      </c>
      <c r="O121" s="2">
        <f t="shared" si="181"/>
        <v>0</v>
      </c>
      <c r="P121" s="2">
        <f t="shared" si="181"/>
        <v>0</v>
      </c>
      <c r="Q121" s="2">
        <f t="shared" si="181"/>
        <v>0</v>
      </c>
      <c r="R121" s="2">
        <f t="shared" si="181"/>
        <v>0</v>
      </c>
      <c r="S121" s="2">
        <f t="shared" si="181"/>
        <v>0</v>
      </c>
      <c r="T121" s="2">
        <f t="shared" si="181"/>
        <v>0</v>
      </c>
      <c r="U121" s="2">
        <f t="shared" si="181"/>
        <v>0</v>
      </c>
      <c r="V121" s="2">
        <f t="shared" si="181"/>
        <v>0</v>
      </c>
      <c r="W121" s="2">
        <f t="shared" si="181"/>
        <v>0</v>
      </c>
      <c r="X121" s="2">
        <f t="shared" si="181"/>
        <v>0</v>
      </c>
      <c r="Y121" s="2">
        <f t="shared" si="181"/>
        <v>0</v>
      </c>
      <c r="Z121" s="2">
        <f t="shared" si="181"/>
        <v>0</v>
      </c>
      <c r="AA121" s="2">
        <f t="shared" si="181"/>
        <v>0</v>
      </c>
      <c r="AB121" s="2">
        <f t="shared" si="181"/>
        <v>0</v>
      </c>
      <c r="AC121" s="2">
        <f t="shared" si="181"/>
        <v>0</v>
      </c>
      <c r="AD121" s="2">
        <f t="shared" si="181"/>
        <v>0</v>
      </c>
      <c r="AE121" s="2">
        <f t="shared" si="181"/>
        <v>0</v>
      </c>
      <c r="AF121" s="2">
        <f t="shared" si="181"/>
        <v>0</v>
      </c>
      <c r="AG121" s="2">
        <f t="shared" si="181"/>
        <v>0</v>
      </c>
      <c r="AH121" s="2">
        <f t="shared" si="181"/>
        <v>0</v>
      </c>
      <c r="AI121" s="2">
        <f t="shared" si="181"/>
        <v>0</v>
      </c>
      <c r="AJ121" s="2">
        <f t="shared" si="181"/>
        <v>0</v>
      </c>
      <c r="AK121" s="2">
        <f t="shared" si="181"/>
        <v>0</v>
      </c>
      <c r="AL121" s="2">
        <f t="shared" si="181"/>
        <v>0</v>
      </c>
      <c r="AM121" s="2">
        <f t="shared" si="181"/>
        <v>0</v>
      </c>
      <c r="AN121" s="2">
        <f t="shared" si="181"/>
        <v>0</v>
      </c>
      <c r="AO121" s="2">
        <f t="shared" si="181"/>
        <v>0</v>
      </c>
      <c r="AP121" s="2">
        <f t="shared" si="181"/>
        <v>0</v>
      </c>
      <c r="AQ121" s="2">
        <f t="shared" si="181"/>
        <v>0</v>
      </c>
      <c r="AR121" s="2">
        <f t="shared" si="181"/>
        <v>0</v>
      </c>
      <c r="AS121" s="4">
        <f t="shared" si="179"/>
        <v>0</v>
      </c>
      <c r="AT121" s="4">
        <f t="shared" si="180"/>
        <v>0</v>
      </c>
      <c r="AU121" s="17"/>
    </row>
    <row r="122" spans="1:47" ht="30" hidden="1" customHeight="1" outlineLevel="2">
      <c r="A122" s="9" t="s">
        <v>80</v>
      </c>
      <c r="B122" s="3">
        <v>1265</v>
      </c>
      <c r="C122" s="3">
        <v>0</v>
      </c>
      <c r="D122" s="3">
        <v>0</v>
      </c>
      <c r="E122" s="3">
        <v>0</v>
      </c>
      <c r="F122" s="3">
        <f t="shared" ref="F122:F128" si="182">SUM(C122:E122)</f>
        <v>0</v>
      </c>
      <c r="G122" s="3">
        <v>0</v>
      </c>
      <c r="H122" s="3">
        <v>0</v>
      </c>
      <c r="I122" s="3">
        <v>0</v>
      </c>
      <c r="J122" s="3">
        <f t="shared" ref="J122:J128" si="183">SUM(G122:I122)</f>
        <v>0</v>
      </c>
      <c r="K122" s="3">
        <v>0</v>
      </c>
      <c r="L122" s="3">
        <v>0</v>
      </c>
      <c r="M122" s="3">
        <v>0</v>
      </c>
      <c r="N122" s="3">
        <f t="shared" ref="N122:N128" si="184">SUM(K122:M122)</f>
        <v>0</v>
      </c>
      <c r="O122" s="3">
        <v>0</v>
      </c>
      <c r="P122" s="3">
        <v>0</v>
      </c>
      <c r="Q122" s="3">
        <v>0</v>
      </c>
      <c r="R122" s="3">
        <f t="shared" ref="R122:R128" si="185">SUM(O122:Q122)</f>
        <v>0</v>
      </c>
      <c r="S122" s="3">
        <f>+F122</f>
        <v>0</v>
      </c>
      <c r="T122" s="3">
        <f>+S122+J122</f>
        <v>0</v>
      </c>
      <c r="U122" s="3">
        <f>+T122+N122</f>
        <v>0</v>
      </c>
      <c r="V122" s="3">
        <f>+U122+R122</f>
        <v>0</v>
      </c>
      <c r="W122" s="3">
        <f>+V122</f>
        <v>0</v>
      </c>
      <c r="X122" s="25">
        <v>0</v>
      </c>
      <c r="Y122" s="25">
        <v>0</v>
      </c>
      <c r="Z122" s="25">
        <v>0</v>
      </c>
      <c r="AA122" s="3">
        <f t="shared" ref="AA122:AA128" si="186">SUM(X122:Z122)</f>
        <v>0</v>
      </c>
      <c r="AB122" s="3">
        <v>0</v>
      </c>
      <c r="AC122" s="3">
        <v>0</v>
      </c>
      <c r="AD122" s="3">
        <v>0</v>
      </c>
      <c r="AE122" s="3">
        <f t="shared" ref="AE122:AE128" si="187">SUM(AB122:AD122)</f>
        <v>0</v>
      </c>
      <c r="AF122" s="3">
        <v>0</v>
      </c>
      <c r="AG122" s="3">
        <v>0</v>
      </c>
      <c r="AH122" s="3">
        <v>0</v>
      </c>
      <c r="AI122" s="3">
        <f t="shared" ref="AI122:AI128" si="188">SUM(AF122:AH122)</f>
        <v>0</v>
      </c>
      <c r="AJ122" s="3">
        <v>0</v>
      </c>
      <c r="AK122" s="3">
        <v>0</v>
      </c>
      <c r="AL122" s="3">
        <v>0</v>
      </c>
      <c r="AM122" s="3">
        <f t="shared" ref="AM122:AM128" si="189">SUM(AJ122:AL122)</f>
        <v>0</v>
      </c>
      <c r="AN122" s="3">
        <f>+AA122</f>
        <v>0</v>
      </c>
      <c r="AO122" s="3">
        <f>+AN122+AE122</f>
        <v>0</v>
      </c>
      <c r="AP122" s="3">
        <f>+AO122+AI122</f>
        <v>0</v>
      </c>
      <c r="AQ122" s="3">
        <f>+AP122+AM122</f>
        <v>0</v>
      </c>
      <c r="AR122" s="3">
        <f>+AQ122</f>
        <v>0</v>
      </c>
      <c r="AS122" s="5">
        <f t="shared" si="179"/>
        <v>0</v>
      </c>
      <c r="AT122" s="5">
        <f t="shared" si="180"/>
        <v>0</v>
      </c>
      <c r="AU122" s="17"/>
    </row>
    <row r="123" spans="1:47" ht="30" hidden="1" customHeight="1" outlineLevel="1" collapsed="1">
      <c r="A123" s="8" t="s">
        <v>9</v>
      </c>
      <c r="B123" s="2">
        <v>0</v>
      </c>
      <c r="C123" s="2">
        <v>0</v>
      </c>
      <c r="D123" s="2">
        <v>0</v>
      </c>
      <c r="E123" s="2">
        <v>0</v>
      </c>
      <c r="F123" s="2">
        <f t="shared" si="182"/>
        <v>0</v>
      </c>
      <c r="G123" s="2">
        <v>0</v>
      </c>
      <c r="H123" s="2">
        <v>0</v>
      </c>
      <c r="I123" s="2">
        <v>0</v>
      </c>
      <c r="J123" s="2">
        <f t="shared" si="183"/>
        <v>0</v>
      </c>
      <c r="K123" s="2">
        <v>0</v>
      </c>
      <c r="L123" s="2">
        <v>0</v>
      </c>
      <c r="M123" s="2">
        <v>0</v>
      </c>
      <c r="N123" s="2">
        <f t="shared" si="184"/>
        <v>0</v>
      </c>
      <c r="O123" s="2">
        <v>0</v>
      </c>
      <c r="P123" s="2">
        <v>0</v>
      </c>
      <c r="Q123" s="2">
        <v>0</v>
      </c>
      <c r="R123" s="2">
        <f t="shared" si="185"/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f t="shared" si="186"/>
        <v>0</v>
      </c>
      <c r="AB123" s="2">
        <v>0</v>
      </c>
      <c r="AC123" s="2">
        <v>0</v>
      </c>
      <c r="AD123" s="2">
        <v>0</v>
      </c>
      <c r="AE123" s="2">
        <f t="shared" si="187"/>
        <v>0</v>
      </c>
      <c r="AF123" s="2">
        <v>0</v>
      </c>
      <c r="AG123" s="2">
        <v>0</v>
      </c>
      <c r="AH123" s="2">
        <v>0</v>
      </c>
      <c r="AI123" s="2">
        <f t="shared" si="188"/>
        <v>0</v>
      </c>
      <c r="AJ123" s="2">
        <v>0</v>
      </c>
      <c r="AK123" s="2">
        <v>0</v>
      </c>
      <c r="AL123" s="2">
        <v>0</v>
      </c>
      <c r="AM123" s="2">
        <f t="shared" si="189"/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4">
        <f t="shared" si="179"/>
        <v>0</v>
      </c>
      <c r="AT123" s="4">
        <f t="shared" si="180"/>
        <v>0</v>
      </c>
      <c r="AU123" s="17"/>
    </row>
    <row r="124" spans="1:47" ht="30" hidden="1" customHeight="1" outlineLevel="1">
      <c r="A124" s="8" t="s">
        <v>10</v>
      </c>
      <c r="B124" s="2">
        <v>0</v>
      </c>
      <c r="C124" s="2">
        <v>0</v>
      </c>
      <c r="D124" s="2">
        <v>0</v>
      </c>
      <c r="E124" s="2">
        <v>0</v>
      </c>
      <c r="F124" s="2">
        <f t="shared" si="182"/>
        <v>0</v>
      </c>
      <c r="G124" s="2">
        <v>0</v>
      </c>
      <c r="H124" s="2">
        <v>0</v>
      </c>
      <c r="I124" s="2">
        <v>0</v>
      </c>
      <c r="J124" s="2">
        <f t="shared" si="183"/>
        <v>0</v>
      </c>
      <c r="K124" s="2">
        <v>0</v>
      </c>
      <c r="L124" s="2">
        <v>0</v>
      </c>
      <c r="M124" s="2">
        <v>0</v>
      </c>
      <c r="N124" s="2">
        <f t="shared" si="184"/>
        <v>0</v>
      </c>
      <c r="O124" s="2">
        <v>0</v>
      </c>
      <c r="P124" s="2">
        <v>0</v>
      </c>
      <c r="Q124" s="2">
        <v>0</v>
      </c>
      <c r="R124" s="2">
        <f t="shared" si="185"/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f t="shared" si="186"/>
        <v>0</v>
      </c>
      <c r="AB124" s="2">
        <v>0</v>
      </c>
      <c r="AC124" s="2">
        <v>0</v>
      </c>
      <c r="AD124" s="2">
        <v>0</v>
      </c>
      <c r="AE124" s="2">
        <f t="shared" si="187"/>
        <v>0</v>
      </c>
      <c r="AF124" s="2">
        <v>0</v>
      </c>
      <c r="AG124" s="2">
        <v>0</v>
      </c>
      <c r="AH124" s="2">
        <v>0</v>
      </c>
      <c r="AI124" s="2">
        <f t="shared" si="188"/>
        <v>0</v>
      </c>
      <c r="AJ124" s="2">
        <v>0</v>
      </c>
      <c r="AK124" s="2">
        <v>0</v>
      </c>
      <c r="AL124" s="2">
        <v>0</v>
      </c>
      <c r="AM124" s="2">
        <f t="shared" si="189"/>
        <v>0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4">
        <f t="shared" si="179"/>
        <v>0</v>
      </c>
      <c r="AT124" s="4">
        <f t="shared" si="180"/>
        <v>0</v>
      </c>
      <c r="AU124" s="17"/>
    </row>
    <row r="125" spans="1:47" ht="30" hidden="1" customHeight="1" outlineLevel="1">
      <c r="A125" s="8" t="s">
        <v>11</v>
      </c>
      <c r="B125" s="2">
        <v>0</v>
      </c>
      <c r="C125" s="2">
        <v>0</v>
      </c>
      <c r="D125" s="2">
        <v>0</v>
      </c>
      <c r="E125" s="2">
        <v>0</v>
      </c>
      <c r="F125" s="2">
        <f t="shared" si="182"/>
        <v>0</v>
      </c>
      <c r="G125" s="2">
        <v>0</v>
      </c>
      <c r="H125" s="2">
        <v>0</v>
      </c>
      <c r="I125" s="2">
        <v>0</v>
      </c>
      <c r="J125" s="2">
        <f t="shared" si="183"/>
        <v>0</v>
      </c>
      <c r="K125" s="2">
        <v>0</v>
      </c>
      <c r="L125" s="2">
        <v>0</v>
      </c>
      <c r="M125" s="2">
        <v>0</v>
      </c>
      <c r="N125" s="2">
        <f t="shared" si="184"/>
        <v>0</v>
      </c>
      <c r="O125" s="2">
        <v>0</v>
      </c>
      <c r="P125" s="2">
        <v>0</v>
      </c>
      <c r="Q125" s="2">
        <v>0</v>
      </c>
      <c r="R125" s="2">
        <f t="shared" si="185"/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f t="shared" si="186"/>
        <v>0</v>
      </c>
      <c r="AB125" s="2">
        <v>0</v>
      </c>
      <c r="AC125" s="2">
        <v>0</v>
      </c>
      <c r="AD125" s="2">
        <v>0</v>
      </c>
      <c r="AE125" s="2">
        <f t="shared" si="187"/>
        <v>0</v>
      </c>
      <c r="AF125" s="2">
        <v>0</v>
      </c>
      <c r="AG125" s="2">
        <v>0</v>
      </c>
      <c r="AH125" s="2">
        <v>0</v>
      </c>
      <c r="AI125" s="2">
        <f t="shared" si="188"/>
        <v>0</v>
      </c>
      <c r="AJ125" s="2">
        <v>0</v>
      </c>
      <c r="AK125" s="2">
        <v>0</v>
      </c>
      <c r="AL125" s="2">
        <v>0</v>
      </c>
      <c r="AM125" s="2">
        <f t="shared" si="189"/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4">
        <f t="shared" si="179"/>
        <v>0</v>
      </c>
      <c r="AT125" s="4">
        <f t="shared" si="180"/>
        <v>0</v>
      </c>
      <c r="AU125" s="17"/>
    </row>
    <row r="126" spans="1:47" ht="30" hidden="1" customHeight="1" outlineLevel="1">
      <c r="A126" s="8" t="s">
        <v>12</v>
      </c>
      <c r="B126" s="2">
        <v>0</v>
      </c>
      <c r="C126" s="2">
        <v>0</v>
      </c>
      <c r="D126" s="2">
        <v>0</v>
      </c>
      <c r="E126" s="2">
        <v>0</v>
      </c>
      <c r="F126" s="2">
        <f t="shared" si="182"/>
        <v>0</v>
      </c>
      <c r="G126" s="2">
        <v>0</v>
      </c>
      <c r="H126" s="2">
        <v>0</v>
      </c>
      <c r="I126" s="2">
        <v>0</v>
      </c>
      <c r="J126" s="2">
        <f t="shared" si="183"/>
        <v>0</v>
      </c>
      <c r="K126" s="2">
        <v>0</v>
      </c>
      <c r="L126" s="2">
        <v>0</v>
      </c>
      <c r="M126" s="2">
        <v>0</v>
      </c>
      <c r="N126" s="2">
        <f t="shared" si="184"/>
        <v>0</v>
      </c>
      <c r="O126" s="2">
        <v>0</v>
      </c>
      <c r="P126" s="2">
        <v>0</v>
      </c>
      <c r="Q126" s="2">
        <v>0</v>
      </c>
      <c r="R126" s="2">
        <f t="shared" si="185"/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f t="shared" si="186"/>
        <v>0</v>
      </c>
      <c r="AB126" s="2">
        <v>0</v>
      </c>
      <c r="AC126" s="2">
        <v>0</v>
      </c>
      <c r="AD126" s="2">
        <v>0</v>
      </c>
      <c r="AE126" s="2">
        <f t="shared" si="187"/>
        <v>0</v>
      </c>
      <c r="AF126" s="2">
        <v>0</v>
      </c>
      <c r="AG126" s="2">
        <v>0</v>
      </c>
      <c r="AH126" s="2">
        <v>0</v>
      </c>
      <c r="AI126" s="2">
        <f t="shared" si="188"/>
        <v>0</v>
      </c>
      <c r="AJ126" s="2">
        <v>0</v>
      </c>
      <c r="AK126" s="2">
        <v>0</v>
      </c>
      <c r="AL126" s="2">
        <v>0</v>
      </c>
      <c r="AM126" s="2">
        <f t="shared" si="189"/>
        <v>0</v>
      </c>
      <c r="AN126" s="2">
        <v>0</v>
      </c>
      <c r="AO126" s="2">
        <v>0</v>
      </c>
      <c r="AP126" s="2">
        <v>0</v>
      </c>
      <c r="AQ126" s="2">
        <v>0</v>
      </c>
      <c r="AR126" s="2">
        <v>0</v>
      </c>
      <c r="AS126" s="4">
        <f t="shared" si="179"/>
        <v>0</v>
      </c>
      <c r="AT126" s="4">
        <f t="shared" si="180"/>
        <v>0</v>
      </c>
      <c r="AU126" s="17"/>
    </row>
    <row r="127" spans="1:47" ht="30" hidden="1" customHeight="1" outlineLevel="1">
      <c r="A127" s="8" t="s">
        <v>13</v>
      </c>
      <c r="B127" s="2">
        <v>0</v>
      </c>
      <c r="C127" s="2">
        <v>0</v>
      </c>
      <c r="D127" s="2">
        <v>0</v>
      </c>
      <c r="E127" s="2">
        <v>0</v>
      </c>
      <c r="F127" s="2">
        <f t="shared" si="182"/>
        <v>0</v>
      </c>
      <c r="G127" s="2">
        <v>0</v>
      </c>
      <c r="H127" s="2">
        <v>0</v>
      </c>
      <c r="I127" s="2">
        <v>0</v>
      </c>
      <c r="J127" s="2">
        <f t="shared" si="183"/>
        <v>0</v>
      </c>
      <c r="K127" s="2">
        <v>0</v>
      </c>
      <c r="L127" s="2">
        <v>0</v>
      </c>
      <c r="M127" s="2">
        <v>0</v>
      </c>
      <c r="N127" s="2">
        <f t="shared" si="184"/>
        <v>0</v>
      </c>
      <c r="O127" s="2">
        <v>0</v>
      </c>
      <c r="P127" s="2">
        <v>0</v>
      </c>
      <c r="Q127" s="2">
        <v>0</v>
      </c>
      <c r="R127" s="2">
        <f t="shared" si="185"/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f t="shared" si="186"/>
        <v>0</v>
      </c>
      <c r="AB127" s="2">
        <v>0</v>
      </c>
      <c r="AC127" s="2">
        <v>0</v>
      </c>
      <c r="AD127" s="2">
        <v>0</v>
      </c>
      <c r="AE127" s="2">
        <f t="shared" si="187"/>
        <v>0</v>
      </c>
      <c r="AF127" s="2">
        <v>0</v>
      </c>
      <c r="AG127" s="2">
        <v>0</v>
      </c>
      <c r="AH127" s="2">
        <v>0</v>
      </c>
      <c r="AI127" s="2">
        <f t="shared" si="188"/>
        <v>0</v>
      </c>
      <c r="AJ127" s="2">
        <v>0</v>
      </c>
      <c r="AK127" s="2">
        <v>0</v>
      </c>
      <c r="AL127" s="2">
        <v>0</v>
      </c>
      <c r="AM127" s="2">
        <f t="shared" si="189"/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4">
        <f t="shared" si="179"/>
        <v>0</v>
      </c>
      <c r="AT127" s="4">
        <f t="shared" si="180"/>
        <v>0</v>
      </c>
      <c r="AU127" s="17"/>
    </row>
    <row r="128" spans="1:47" ht="30" hidden="1" customHeight="1" outlineLevel="1">
      <c r="A128" s="8" t="s">
        <v>18</v>
      </c>
      <c r="B128" s="2">
        <v>0</v>
      </c>
      <c r="C128" s="2">
        <v>0</v>
      </c>
      <c r="D128" s="2">
        <v>0</v>
      </c>
      <c r="E128" s="2">
        <v>0</v>
      </c>
      <c r="F128" s="2">
        <f t="shared" si="182"/>
        <v>0</v>
      </c>
      <c r="G128" s="2">
        <v>0</v>
      </c>
      <c r="H128" s="2">
        <v>0</v>
      </c>
      <c r="I128" s="2">
        <v>0</v>
      </c>
      <c r="J128" s="2">
        <f t="shared" si="183"/>
        <v>0</v>
      </c>
      <c r="K128" s="2">
        <v>0</v>
      </c>
      <c r="L128" s="2">
        <v>0</v>
      </c>
      <c r="M128" s="2">
        <v>0</v>
      </c>
      <c r="N128" s="2">
        <f t="shared" si="184"/>
        <v>0</v>
      </c>
      <c r="O128" s="2">
        <v>0</v>
      </c>
      <c r="P128" s="2">
        <v>0</v>
      </c>
      <c r="Q128" s="2">
        <v>0</v>
      </c>
      <c r="R128" s="2">
        <f t="shared" si="185"/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f t="shared" si="186"/>
        <v>0</v>
      </c>
      <c r="AB128" s="2">
        <v>0</v>
      </c>
      <c r="AC128" s="2">
        <v>0</v>
      </c>
      <c r="AD128" s="2">
        <v>0</v>
      </c>
      <c r="AE128" s="2">
        <f t="shared" si="187"/>
        <v>0</v>
      </c>
      <c r="AF128" s="2">
        <v>0</v>
      </c>
      <c r="AG128" s="2">
        <v>0</v>
      </c>
      <c r="AH128" s="2">
        <v>0</v>
      </c>
      <c r="AI128" s="2">
        <f t="shared" si="188"/>
        <v>0</v>
      </c>
      <c r="AJ128" s="2">
        <v>0</v>
      </c>
      <c r="AK128" s="2">
        <v>0</v>
      </c>
      <c r="AL128" s="2">
        <v>0</v>
      </c>
      <c r="AM128" s="2">
        <f t="shared" si="189"/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4">
        <f t="shared" si="179"/>
        <v>0</v>
      </c>
      <c r="AT128" s="4">
        <f t="shared" si="180"/>
        <v>0</v>
      </c>
      <c r="AU128" s="17"/>
    </row>
    <row r="129" spans="1:47" ht="3.75" hidden="1" customHeight="1" outlineLevel="1">
      <c r="A129" s="6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4"/>
      <c r="AT129" s="4"/>
      <c r="AU129" s="17"/>
    </row>
    <row r="130" spans="1:47" ht="3.75" customHeight="1" collapsed="1">
      <c r="A130" s="6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4"/>
      <c r="AT130" s="4"/>
      <c r="AU130" s="17"/>
    </row>
    <row r="131" spans="1:47" ht="30" customHeight="1">
      <c r="A131" s="6" t="s">
        <v>25</v>
      </c>
      <c r="B131" s="14">
        <f>+B132+B133+B134+B135+B136+B138+B139+B140+B141+B142+B143</f>
        <v>4605</v>
      </c>
      <c r="C131" s="14">
        <f t="shared" ref="C131:AR131" si="190">+C132+C133+C134+C135+C136+C138+C139+C140+C141+C142+C143</f>
        <v>581.40318000000002</v>
      </c>
      <c r="D131" s="14">
        <f t="shared" si="190"/>
        <v>0</v>
      </c>
      <c r="E131" s="14">
        <f t="shared" si="190"/>
        <v>0</v>
      </c>
      <c r="F131" s="14">
        <f t="shared" si="190"/>
        <v>581.40318000000002</v>
      </c>
      <c r="G131" s="14">
        <f t="shared" si="190"/>
        <v>0</v>
      </c>
      <c r="H131" s="14">
        <f t="shared" si="190"/>
        <v>0</v>
      </c>
      <c r="I131" s="14">
        <f t="shared" si="190"/>
        <v>0</v>
      </c>
      <c r="J131" s="14">
        <f t="shared" si="190"/>
        <v>0</v>
      </c>
      <c r="K131" s="14">
        <f t="shared" si="190"/>
        <v>0</v>
      </c>
      <c r="L131" s="14">
        <f t="shared" si="190"/>
        <v>0</v>
      </c>
      <c r="M131" s="14">
        <f t="shared" si="190"/>
        <v>0</v>
      </c>
      <c r="N131" s="14">
        <f t="shared" si="190"/>
        <v>0</v>
      </c>
      <c r="O131" s="14">
        <f t="shared" si="190"/>
        <v>0</v>
      </c>
      <c r="P131" s="14">
        <f t="shared" si="190"/>
        <v>0</v>
      </c>
      <c r="Q131" s="14">
        <f t="shared" si="190"/>
        <v>0</v>
      </c>
      <c r="R131" s="14">
        <f t="shared" si="190"/>
        <v>0</v>
      </c>
      <c r="S131" s="14">
        <f t="shared" si="190"/>
        <v>581.40318000000002</v>
      </c>
      <c r="T131" s="14">
        <f t="shared" si="190"/>
        <v>581.40318000000002</v>
      </c>
      <c r="U131" s="14">
        <f t="shared" si="190"/>
        <v>581.40318000000002</v>
      </c>
      <c r="V131" s="14">
        <f t="shared" si="190"/>
        <v>581.40318000000002</v>
      </c>
      <c r="W131" s="14">
        <f t="shared" si="190"/>
        <v>581.40318000000002</v>
      </c>
      <c r="X131" s="14">
        <f t="shared" si="190"/>
        <v>0</v>
      </c>
      <c r="Y131" s="14">
        <f t="shared" si="190"/>
        <v>0</v>
      </c>
      <c r="Z131" s="14">
        <f t="shared" si="190"/>
        <v>0</v>
      </c>
      <c r="AA131" s="14">
        <f t="shared" si="190"/>
        <v>0</v>
      </c>
      <c r="AB131" s="14">
        <f t="shared" si="190"/>
        <v>0</v>
      </c>
      <c r="AC131" s="14">
        <f t="shared" si="190"/>
        <v>0</v>
      </c>
      <c r="AD131" s="14">
        <f t="shared" si="190"/>
        <v>5.15</v>
      </c>
      <c r="AE131" s="14">
        <f t="shared" si="190"/>
        <v>5.15</v>
      </c>
      <c r="AF131" s="14">
        <f t="shared" si="190"/>
        <v>0</v>
      </c>
      <c r="AG131" s="14">
        <f t="shared" si="190"/>
        <v>0</v>
      </c>
      <c r="AH131" s="14">
        <f t="shared" si="190"/>
        <v>0</v>
      </c>
      <c r="AI131" s="14">
        <f t="shared" si="190"/>
        <v>0</v>
      </c>
      <c r="AJ131" s="14">
        <f t="shared" si="190"/>
        <v>0</v>
      </c>
      <c r="AK131" s="14">
        <f t="shared" si="190"/>
        <v>0</v>
      </c>
      <c r="AL131" s="14">
        <f t="shared" si="190"/>
        <v>0</v>
      </c>
      <c r="AM131" s="14">
        <f t="shared" si="190"/>
        <v>0</v>
      </c>
      <c r="AN131" s="14">
        <f t="shared" si="190"/>
        <v>0</v>
      </c>
      <c r="AO131" s="14">
        <f t="shared" si="190"/>
        <v>5.15</v>
      </c>
      <c r="AP131" s="14">
        <f t="shared" si="190"/>
        <v>5.15</v>
      </c>
      <c r="AQ131" s="14">
        <f t="shared" si="190"/>
        <v>5.15</v>
      </c>
      <c r="AR131" s="14">
        <f t="shared" si="190"/>
        <v>5.15</v>
      </c>
      <c r="AS131" s="13">
        <f t="shared" ref="AS131:AS143" si="191">IF(J131=0,0,AE131/J131*100)</f>
        <v>0</v>
      </c>
      <c r="AT131" s="13">
        <f>IF(W131=0,0,AR131/W131*100)</f>
        <v>0.88578806878902872</v>
      </c>
      <c r="AU131" s="17"/>
    </row>
    <row r="132" spans="1:47" s="10" customFormat="1" ht="30" hidden="1" customHeight="1" outlineLevel="1">
      <c r="A132" s="8" t="s">
        <v>4</v>
      </c>
      <c r="B132" s="2">
        <v>0</v>
      </c>
      <c r="C132" s="2">
        <v>0</v>
      </c>
      <c r="D132" s="2">
        <v>0</v>
      </c>
      <c r="E132" s="2">
        <v>0</v>
      </c>
      <c r="F132" s="2">
        <f>SUM(C132:E132)</f>
        <v>0</v>
      </c>
      <c r="G132" s="2">
        <v>0</v>
      </c>
      <c r="H132" s="2">
        <v>0</v>
      </c>
      <c r="I132" s="2">
        <v>0</v>
      </c>
      <c r="J132" s="2">
        <f>SUM(G132:I132)</f>
        <v>0</v>
      </c>
      <c r="K132" s="2">
        <v>0</v>
      </c>
      <c r="L132" s="2">
        <v>0</v>
      </c>
      <c r="M132" s="2">
        <v>0</v>
      </c>
      <c r="N132" s="2">
        <f>SUM(K132:M132)</f>
        <v>0</v>
      </c>
      <c r="O132" s="2">
        <v>0</v>
      </c>
      <c r="P132" s="2">
        <v>0</v>
      </c>
      <c r="Q132" s="2">
        <v>0</v>
      </c>
      <c r="R132" s="2">
        <f>SUM(O132:Q132)</f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f>SUM(X132:Z132)</f>
        <v>0</v>
      </c>
      <c r="AB132" s="2">
        <v>0</v>
      </c>
      <c r="AC132" s="2">
        <v>0</v>
      </c>
      <c r="AD132" s="2">
        <v>0</v>
      </c>
      <c r="AE132" s="2">
        <f>SUM(AB132:AD132)</f>
        <v>0</v>
      </c>
      <c r="AF132" s="2">
        <v>0</v>
      </c>
      <c r="AG132" s="2">
        <v>0</v>
      </c>
      <c r="AH132" s="2">
        <v>0</v>
      </c>
      <c r="AI132" s="2">
        <f>SUM(AF132:AH132)</f>
        <v>0</v>
      </c>
      <c r="AJ132" s="2">
        <v>0</v>
      </c>
      <c r="AK132" s="2">
        <v>0</v>
      </c>
      <c r="AL132" s="2">
        <v>0</v>
      </c>
      <c r="AM132" s="2">
        <f>SUM(AJ132:AL132)</f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4">
        <f t="shared" si="191"/>
        <v>0</v>
      </c>
      <c r="AT132" s="4">
        <f t="shared" ref="AT132:AT143" si="192">IF(W132=0,0,AR132/W132*100)</f>
        <v>0</v>
      </c>
      <c r="AU132" s="17"/>
    </row>
    <row r="133" spans="1:47" s="10" customFormat="1" ht="30" hidden="1" customHeight="1" outlineLevel="1">
      <c r="A133" s="8" t="s">
        <v>5</v>
      </c>
      <c r="B133" s="2">
        <v>0</v>
      </c>
      <c r="C133" s="2">
        <v>0</v>
      </c>
      <c r="D133" s="2">
        <v>0</v>
      </c>
      <c r="E133" s="2">
        <v>0</v>
      </c>
      <c r="F133" s="2">
        <f>SUM(C133:E133)</f>
        <v>0</v>
      </c>
      <c r="G133" s="2">
        <v>0</v>
      </c>
      <c r="H133" s="2">
        <v>0</v>
      </c>
      <c r="I133" s="2">
        <v>0</v>
      </c>
      <c r="J133" s="2">
        <f>SUM(G133:I133)</f>
        <v>0</v>
      </c>
      <c r="K133" s="2">
        <v>0</v>
      </c>
      <c r="L133" s="2">
        <v>0</v>
      </c>
      <c r="M133" s="2">
        <v>0</v>
      </c>
      <c r="N133" s="2">
        <f>SUM(K133:M133)</f>
        <v>0</v>
      </c>
      <c r="O133" s="2">
        <v>0</v>
      </c>
      <c r="P133" s="2">
        <v>0</v>
      </c>
      <c r="Q133" s="2">
        <v>0</v>
      </c>
      <c r="R133" s="2">
        <f>SUM(O133:Q133)</f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f>SUM(X133:Z133)</f>
        <v>0</v>
      </c>
      <c r="AB133" s="2">
        <v>0</v>
      </c>
      <c r="AC133" s="2">
        <v>0</v>
      </c>
      <c r="AD133" s="2">
        <v>0</v>
      </c>
      <c r="AE133" s="2">
        <f>SUM(AB133:AD133)</f>
        <v>0</v>
      </c>
      <c r="AF133" s="2">
        <v>0</v>
      </c>
      <c r="AG133" s="2">
        <v>0</v>
      </c>
      <c r="AH133" s="2">
        <v>0</v>
      </c>
      <c r="AI133" s="2">
        <f>SUM(AF133:AH133)</f>
        <v>0</v>
      </c>
      <c r="AJ133" s="2">
        <v>0</v>
      </c>
      <c r="AK133" s="2">
        <v>0</v>
      </c>
      <c r="AL133" s="2">
        <v>0</v>
      </c>
      <c r="AM133" s="2">
        <f>SUM(AJ133:AL133)</f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4">
        <f t="shared" si="191"/>
        <v>0</v>
      </c>
      <c r="AT133" s="4">
        <f t="shared" si="192"/>
        <v>0</v>
      </c>
      <c r="AU133" s="17"/>
    </row>
    <row r="134" spans="1:47" s="10" customFormat="1" ht="30" hidden="1" customHeight="1" outlineLevel="1">
      <c r="A134" s="8" t="s">
        <v>6</v>
      </c>
      <c r="B134" s="2">
        <v>0</v>
      </c>
      <c r="C134" s="2">
        <v>0</v>
      </c>
      <c r="D134" s="2">
        <v>0</v>
      </c>
      <c r="E134" s="2">
        <v>0</v>
      </c>
      <c r="F134" s="2">
        <f>SUM(C134:E134)</f>
        <v>0</v>
      </c>
      <c r="G134" s="2">
        <v>0</v>
      </c>
      <c r="H134" s="2">
        <v>0</v>
      </c>
      <c r="I134" s="2">
        <v>0</v>
      </c>
      <c r="J134" s="2">
        <f>SUM(G134:I134)</f>
        <v>0</v>
      </c>
      <c r="K134" s="2">
        <v>0</v>
      </c>
      <c r="L134" s="2">
        <v>0</v>
      </c>
      <c r="M134" s="2">
        <v>0</v>
      </c>
      <c r="N134" s="2">
        <f>SUM(K134:M134)</f>
        <v>0</v>
      </c>
      <c r="O134" s="2">
        <v>0</v>
      </c>
      <c r="P134" s="2">
        <v>0</v>
      </c>
      <c r="Q134" s="2">
        <v>0</v>
      </c>
      <c r="R134" s="2">
        <f>SUM(O134:Q134)</f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f>SUM(X134:Z134)</f>
        <v>0</v>
      </c>
      <c r="AB134" s="2">
        <v>0</v>
      </c>
      <c r="AC134" s="2">
        <v>0</v>
      </c>
      <c r="AD134" s="2">
        <v>0</v>
      </c>
      <c r="AE134" s="2">
        <f>SUM(AB134:AD134)</f>
        <v>0</v>
      </c>
      <c r="AF134" s="2">
        <v>0</v>
      </c>
      <c r="AG134" s="2">
        <v>0</v>
      </c>
      <c r="AH134" s="2">
        <v>0</v>
      </c>
      <c r="AI134" s="2">
        <f>SUM(AF134:AH134)</f>
        <v>0</v>
      </c>
      <c r="AJ134" s="2">
        <v>0</v>
      </c>
      <c r="AK134" s="2">
        <v>0</v>
      </c>
      <c r="AL134" s="2">
        <v>0</v>
      </c>
      <c r="AM134" s="2">
        <f>SUM(AJ134:AL134)</f>
        <v>0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4">
        <f t="shared" si="191"/>
        <v>0</v>
      </c>
      <c r="AT134" s="4">
        <f t="shared" si="192"/>
        <v>0</v>
      </c>
      <c r="AU134" s="17"/>
    </row>
    <row r="135" spans="1:47" s="10" customFormat="1" ht="30" hidden="1" customHeight="1" outlineLevel="1">
      <c r="A135" s="8" t="s">
        <v>7</v>
      </c>
      <c r="B135" s="2">
        <v>0</v>
      </c>
      <c r="C135" s="2">
        <v>0</v>
      </c>
      <c r="D135" s="2">
        <v>0</v>
      </c>
      <c r="E135" s="2">
        <v>0</v>
      </c>
      <c r="F135" s="2">
        <f>SUM(C135:E135)</f>
        <v>0</v>
      </c>
      <c r="G135" s="2">
        <v>0</v>
      </c>
      <c r="H135" s="2">
        <v>0</v>
      </c>
      <c r="I135" s="2">
        <v>0</v>
      </c>
      <c r="J135" s="2">
        <f>SUM(G135:I135)</f>
        <v>0</v>
      </c>
      <c r="K135" s="2">
        <v>0</v>
      </c>
      <c r="L135" s="2">
        <v>0</v>
      </c>
      <c r="M135" s="2">
        <v>0</v>
      </c>
      <c r="N135" s="2">
        <f>SUM(K135:M135)</f>
        <v>0</v>
      </c>
      <c r="O135" s="2">
        <v>0</v>
      </c>
      <c r="P135" s="2">
        <v>0</v>
      </c>
      <c r="Q135" s="2">
        <v>0</v>
      </c>
      <c r="R135" s="2">
        <f>SUM(O135:Q135)</f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f>SUM(X135:Z135)</f>
        <v>0</v>
      </c>
      <c r="AB135" s="2">
        <v>0</v>
      </c>
      <c r="AC135" s="2">
        <v>0</v>
      </c>
      <c r="AD135" s="2">
        <v>0</v>
      </c>
      <c r="AE135" s="2">
        <f>SUM(AB135:AD135)</f>
        <v>0</v>
      </c>
      <c r="AF135" s="2">
        <v>0</v>
      </c>
      <c r="AG135" s="2">
        <v>0</v>
      </c>
      <c r="AH135" s="2">
        <v>0</v>
      </c>
      <c r="AI135" s="2">
        <f>SUM(AF135:AH135)</f>
        <v>0</v>
      </c>
      <c r="AJ135" s="2">
        <v>0</v>
      </c>
      <c r="AK135" s="2">
        <v>0</v>
      </c>
      <c r="AL135" s="2">
        <v>0</v>
      </c>
      <c r="AM135" s="2">
        <f>SUM(AJ135:AL135)</f>
        <v>0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4">
        <f t="shared" si="191"/>
        <v>0</v>
      </c>
      <c r="AT135" s="4">
        <f t="shared" si="192"/>
        <v>0</v>
      </c>
      <c r="AU135" s="17"/>
    </row>
    <row r="136" spans="1:47" s="10" customFormat="1" ht="30" hidden="1" customHeight="1" outlineLevel="1">
      <c r="A136" s="8" t="s">
        <v>8</v>
      </c>
      <c r="B136" s="2">
        <f t="shared" ref="B136:AR136" si="193">SUM(B137:B137)</f>
        <v>4605</v>
      </c>
      <c r="C136" s="2">
        <f t="shared" si="193"/>
        <v>581.40318000000002</v>
      </c>
      <c r="D136" s="2">
        <f t="shared" si="193"/>
        <v>0</v>
      </c>
      <c r="E136" s="2">
        <f t="shared" si="193"/>
        <v>0</v>
      </c>
      <c r="F136" s="2">
        <f t="shared" si="193"/>
        <v>581.40318000000002</v>
      </c>
      <c r="G136" s="2">
        <f t="shared" si="193"/>
        <v>0</v>
      </c>
      <c r="H136" s="2">
        <f t="shared" si="193"/>
        <v>0</v>
      </c>
      <c r="I136" s="2">
        <f t="shared" si="193"/>
        <v>0</v>
      </c>
      <c r="J136" s="2">
        <f t="shared" si="193"/>
        <v>0</v>
      </c>
      <c r="K136" s="2">
        <f t="shared" si="193"/>
        <v>0</v>
      </c>
      <c r="L136" s="2">
        <f t="shared" si="193"/>
        <v>0</v>
      </c>
      <c r="M136" s="2">
        <f t="shared" si="193"/>
        <v>0</v>
      </c>
      <c r="N136" s="2">
        <f t="shared" si="193"/>
        <v>0</v>
      </c>
      <c r="O136" s="2">
        <f t="shared" si="193"/>
        <v>0</v>
      </c>
      <c r="P136" s="2">
        <f t="shared" si="193"/>
        <v>0</v>
      </c>
      <c r="Q136" s="2">
        <f t="shared" si="193"/>
        <v>0</v>
      </c>
      <c r="R136" s="2">
        <f t="shared" si="193"/>
        <v>0</v>
      </c>
      <c r="S136" s="2">
        <f t="shared" si="193"/>
        <v>581.40318000000002</v>
      </c>
      <c r="T136" s="2">
        <f t="shared" si="193"/>
        <v>581.40318000000002</v>
      </c>
      <c r="U136" s="2">
        <f t="shared" si="193"/>
        <v>581.40318000000002</v>
      </c>
      <c r="V136" s="2">
        <f t="shared" si="193"/>
        <v>581.40318000000002</v>
      </c>
      <c r="W136" s="2">
        <f t="shared" si="193"/>
        <v>581.40318000000002</v>
      </c>
      <c r="X136" s="2">
        <f t="shared" si="193"/>
        <v>0</v>
      </c>
      <c r="Y136" s="2">
        <f t="shared" si="193"/>
        <v>0</v>
      </c>
      <c r="Z136" s="2">
        <f t="shared" si="193"/>
        <v>0</v>
      </c>
      <c r="AA136" s="2">
        <f t="shared" si="193"/>
        <v>0</v>
      </c>
      <c r="AB136" s="2">
        <f t="shared" si="193"/>
        <v>0</v>
      </c>
      <c r="AC136" s="2">
        <f t="shared" si="193"/>
        <v>0</v>
      </c>
      <c r="AD136" s="2">
        <f t="shared" si="193"/>
        <v>5.15</v>
      </c>
      <c r="AE136" s="2">
        <f t="shared" si="193"/>
        <v>5.15</v>
      </c>
      <c r="AF136" s="2">
        <f t="shared" si="193"/>
        <v>0</v>
      </c>
      <c r="AG136" s="2">
        <f t="shared" si="193"/>
        <v>0</v>
      </c>
      <c r="AH136" s="2">
        <f t="shared" si="193"/>
        <v>0</v>
      </c>
      <c r="AI136" s="2">
        <f t="shared" si="193"/>
        <v>0</v>
      </c>
      <c r="AJ136" s="2">
        <f t="shared" si="193"/>
        <v>0</v>
      </c>
      <c r="AK136" s="2">
        <f t="shared" si="193"/>
        <v>0</v>
      </c>
      <c r="AL136" s="2">
        <f t="shared" si="193"/>
        <v>0</v>
      </c>
      <c r="AM136" s="2">
        <f t="shared" si="193"/>
        <v>0</v>
      </c>
      <c r="AN136" s="2">
        <f t="shared" si="193"/>
        <v>0</v>
      </c>
      <c r="AO136" s="2">
        <f t="shared" si="193"/>
        <v>5.15</v>
      </c>
      <c r="AP136" s="2">
        <f t="shared" si="193"/>
        <v>5.15</v>
      </c>
      <c r="AQ136" s="2">
        <f t="shared" si="193"/>
        <v>5.15</v>
      </c>
      <c r="AR136" s="2">
        <f t="shared" si="193"/>
        <v>5.15</v>
      </c>
      <c r="AS136" s="4">
        <f t="shared" si="191"/>
        <v>0</v>
      </c>
      <c r="AT136" s="4">
        <f t="shared" si="192"/>
        <v>0.88578806878902872</v>
      </c>
      <c r="AU136" s="17"/>
    </row>
    <row r="137" spans="1:47" ht="30" hidden="1" customHeight="1" outlineLevel="2">
      <c r="A137" s="9" t="s">
        <v>120</v>
      </c>
      <c r="B137" s="3">
        <v>4605</v>
      </c>
      <c r="C137" s="3">
        <v>581.40318000000002</v>
      </c>
      <c r="D137" s="3">
        <v>0</v>
      </c>
      <c r="E137" s="3">
        <v>0</v>
      </c>
      <c r="F137" s="3">
        <f t="shared" ref="F137:F143" si="194">SUM(C137:E137)</f>
        <v>581.40318000000002</v>
      </c>
      <c r="G137" s="3">
        <v>0</v>
      </c>
      <c r="H137" s="3">
        <v>0</v>
      </c>
      <c r="I137" s="3">
        <v>0</v>
      </c>
      <c r="J137" s="3">
        <f t="shared" ref="J137:J143" si="195">SUM(G137:I137)</f>
        <v>0</v>
      </c>
      <c r="K137" s="3">
        <v>0</v>
      </c>
      <c r="L137" s="3">
        <v>0</v>
      </c>
      <c r="M137" s="3">
        <v>0</v>
      </c>
      <c r="N137" s="3">
        <f t="shared" ref="N137:N143" si="196">SUM(K137:M137)</f>
        <v>0</v>
      </c>
      <c r="O137" s="3">
        <v>0</v>
      </c>
      <c r="P137" s="3">
        <v>0</v>
      </c>
      <c r="Q137" s="3">
        <v>0</v>
      </c>
      <c r="R137" s="3">
        <f t="shared" ref="R137:R143" si="197">SUM(O137:Q137)</f>
        <v>0</v>
      </c>
      <c r="S137" s="3">
        <f>+F137</f>
        <v>581.40318000000002</v>
      </c>
      <c r="T137" s="3">
        <f>+S137+J137</f>
        <v>581.40318000000002</v>
      </c>
      <c r="U137" s="3">
        <f>+T137+N137</f>
        <v>581.40318000000002</v>
      </c>
      <c r="V137" s="3">
        <f>+U137+R137</f>
        <v>581.40318000000002</v>
      </c>
      <c r="W137" s="3">
        <f>+V137</f>
        <v>581.40318000000002</v>
      </c>
      <c r="X137" s="25">
        <v>0</v>
      </c>
      <c r="Y137" s="25">
        <v>0</v>
      </c>
      <c r="Z137" s="25">
        <v>0</v>
      </c>
      <c r="AA137" s="3">
        <f t="shared" ref="AA137:AA143" si="198">SUM(X137:Z137)</f>
        <v>0</v>
      </c>
      <c r="AB137" s="3">
        <v>0</v>
      </c>
      <c r="AC137" s="3">
        <v>0</v>
      </c>
      <c r="AD137" s="3">
        <v>5.15</v>
      </c>
      <c r="AE137" s="3">
        <f t="shared" ref="AE137:AE143" si="199">SUM(AB137:AD137)</f>
        <v>5.15</v>
      </c>
      <c r="AF137" s="3">
        <v>0</v>
      </c>
      <c r="AG137" s="3">
        <v>0</v>
      </c>
      <c r="AH137" s="3">
        <v>0</v>
      </c>
      <c r="AI137" s="3">
        <f t="shared" ref="AI137:AI143" si="200">SUM(AF137:AH137)</f>
        <v>0</v>
      </c>
      <c r="AJ137" s="3">
        <v>0</v>
      </c>
      <c r="AK137" s="3">
        <v>0</v>
      </c>
      <c r="AL137" s="3">
        <v>0</v>
      </c>
      <c r="AM137" s="3">
        <f t="shared" ref="AM137:AM143" si="201">SUM(AJ137:AL137)</f>
        <v>0</v>
      </c>
      <c r="AN137" s="3">
        <f>+AA137</f>
        <v>0</v>
      </c>
      <c r="AO137" s="3">
        <f>+AN137+AE137</f>
        <v>5.15</v>
      </c>
      <c r="AP137" s="3">
        <f>+AO137+AI137</f>
        <v>5.15</v>
      </c>
      <c r="AQ137" s="3">
        <f>+AP137+AM137</f>
        <v>5.15</v>
      </c>
      <c r="AR137" s="3">
        <f>+AQ137</f>
        <v>5.15</v>
      </c>
      <c r="AS137" s="5">
        <f t="shared" si="191"/>
        <v>0</v>
      </c>
      <c r="AT137" s="5">
        <f t="shared" si="192"/>
        <v>0.88578806878902872</v>
      </c>
      <c r="AU137" s="17"/>
    </row>
    <row r="138" spans="1:47" s="10" customFormat="1" ht="30" hidden="1" customHeight="1" outlineLevel="1" collapsed="1">
      <c r="A138" s="8" t="s">
        <v>9</v>
      </c>
      <c r="B138" s="2">
        <v>0</v>
      </c>
      <c r="C138" s="2">
        <v>0</v>
      </c>
      <c r="D138" s="2">
        <v>0</v>
      </c>
      <c r="E138" s="2">
        <v>0</v>
      </c>
      <c r="F138" s="2">
        <f t="shared" si="194"/>
        <v>0</v>
      </c>
      <c r="G138" s="2">
        <v>0</v>
      </c>
      <c r="H138" s="2">
        <v>0</v>
      </c>
      <c r="I138" s="2">
        <v>0</v>
      </c>
      <c r="J138" s="2">
        <f t="shared" si="195"/>
        <v>0</v>
      </c>
      <c r="K138" s="2">
        <v>0</v>
      </c>
      <c r="L138" s="2">
        <v>0</v>
      </c>
      <c r="M138" s="2">
        <v>0</v>
      </c>
      <c r="N138" s="2">
        <f t="shared" si="196"/>
        <v>0</v>
      </c>
      <c r="O138" s="2">
        <v>0</v>
      </c>
      <c r="P138" s="2">
        <v>0</v>
      </c>
      <c r="Q138" s="2">
        <v>0</v>
      </c>
      <c r="R138" s="2">
        <f t="shared" si="197"/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f t="shared" si="198"/>
        <v>0</v>
      </c>
      <c r="AB138" s="2">
        <v>0</v>
      </c>
      <c r="AC138" s="2">
        <v>0</v>
      </c>
      <c r="AD138" s="2">
        <v>0</v>
      </c>
      <c r="AE138" s="2">
        <f t="shared" si="199"/>
        <v>0</v>
      </c>
      <c r="AF138" s="2">
        <v>0</v>
      </c>
      <c r="AG138" s="2">
        <v>0</v>
      </c>
      <c r="AH138" s="2">
        <v>0</v>
      </c>
      <c r="AI138" s="2">
        <f t="shared" si="200"/>
        <v>0</v>
      </c>
      <c r="AJ138" s="2">
        <v>0</v>
      </c>
      <c r="AK138" s="2">
        <v>0</v>
      </c>
      <c r="AL138" s="2">
        <v>0</v>
      </c>
      <c r="AM138" s="2">
        <f t="shared" si="201"/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4">
        <f t="shared" si="191"/>
        <v>0</v>
      </c>
      <c r="AT138" s="4">
        <f t="shared" si="192"/>
        <v>0</v>
      </c>
      <c r="AU138" s="17"/>
    </row>
    <row r="139" spans="1:47" s="10" customFormat="1" ht="30" hidden="1" customHeight="1" outlineLevel="1">
      <c r="A139" s="8" t="s">
        <v>10</v>
      </c>
      <c r="B139" s="2">
        <v>0</v>
      </c>
      <c r="C139" s="2">
        <v>0</v>
      </c>
      <c r="D139" s="2">
        <v>0</v>
      </c>
      <c r="E139" s="2">
        <v>0</v>
      </c>
      <c r="F139" s="2">
        <f t="shared" si="194"/>
        <v>0</v>
      </c>
      <c r="G139" s="2">
        <v>0</v>
      </c>
      <c r="H139" s="2">
        <v>0</v>
      </c>
      <c r="I139" s="2">
        <v>0</v>
      </c>
      <c r="J139" s="2">
        <f t="shared" si="195"/>
        <v>0</v>
      </c>
      <c r="K139" s="2">
        <v>0</v>
      </c>
      <c r="L139" s="2">
        <v>0</v>
      </c>
      <c r="M139" s="2">
        <v>0</v>
      </c>
      <c r="N139" s="2">
        <f t="shared" si="196"/>
        <v>0</v>
      </c>
      <c r="O139" s="2">
        <v>0</v>
      </c>
      <c r="P139" s="2">
        <v>0</v>
      </c>
      <c r="Q139" s="2">
        <v>0</v>
      </c>
      <c r="R139" s="2">
        <f t="shared" si="197"/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f t="shared" si="198"/>
        <v>0</v>
      </c>
      <c r="AB139" s="2">
        <v>0</v>
      </c>
      <c r="AC139" s="2">
        <v>0</v>
      </c>
      <c r="AD139" s="2">
        <v>0</v>
      </c>
      <c r="AE139" s="2">
        <f t="shared" si="199"/>
        <v>0</v>
      </c>
      <c r="AF139" s="2">
        <v>0</v>
      </c>
      <c r="AG139" s="2">
        <v>0</v>
      </c>
      <c r="AH139" s="2">
        <v>0</v>
      </c>
      <c r="AI139" s="2">
        <f t="shared" si="200"/>
        <v>0</v>
      </c>
      <c r="AJ139" s="2">
        <v>0</v>
      </c>
      <c r="AK139" s="2">
        <v>0</v>
      </c>
      <c r="AL139" s="2">
        <v>0</v>
      </c>
      <c r="AM139" s="2">
        <f t="shared" si="201"/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4">
        <f t="shared" si="191"/>
        <v>0</v>
      </c>
      <c r="AT139" s="4">
        <f t="shared" si="192"/>
        <v>0</v>
      </c>
      <c r="AU139" s="17"/>
    </row>
    <row r="140" spans="1:47" s="10" customFormat="1" ht="30" hidden="1" customHeight="1" outlineLevel="1">
      <c r="A140" s="8" t="s">
        <v>11</v>
      </c>
      <c r="B140" s="2">
        <v>0</v>
      </c>
      <c r="C140" s="2">
        <v>0</v>
      </c>
      <c r="D140" s="2">
        <v>0</v>
      </c>
      <c r="E140" s="2">
        <v>0</v>
      </c>
      <c r="F140" s="2">
        <f t="shared" si="194"/>
        <v>0</v>
      </c>
      <c r="G140" s="2">
        <v>0</v>
      </c>
      <c r="H140" s="2">
        <v>0</v>
      </c>
      <c r="I140" s="2">
        <v>0</v>
      </c>
      <c r="J140" s="2">
        <f t="shared" si="195"/>
        <v>0</v>
      </c>
      <c r="K140" s="2">
        <v>0</v>
      </c>
      <c r="L140" s="2">
        <v>0</v>
      </c>
      <c r="M140" s="2">
        <v>0</v>
      </c>
      <c r="N140" s="2">
        <f t="shared" si="196"/>
        <v>0</v>
      </c>
      <c r="O140" s="2">
        <v>0</v>
      </c>
      <c r="P140" s="2">
        <v>0</v>
      </c>
      <c r="Q140" s="2">
        <v>0</v>
      </c>
      <c r="R140" s="2">
        <f t="shared" si="197"/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f t="shared" si="198"/>
        <v>0</v>
      </c>
      <c r="AB140" s="2">
        <v>0</v>
      </c>
      <c r="AC140" s="2">
        <v>0</v>
      </c>
      <c r="AD140" s="2">
        <v>0</v>
      </c>
      <c r="AE140" s="2">
        <f t="shared" si="199"/>
        <v>0</v>
      </c>
      <c r="AF140" s="2">
        <v>0</v>
      </c>
      <c r="AG140" s="2">
        <v>0</v>
      </c>
      <c r="AH140" s="2">
        <v>0</v>
      </c>
      <c r="AI140" s="2">
        <f t="shared" si="200"/>
        <v>0</v>
      </c>
      <c r="AJ140" s="2">
        <v>0</v>
      </c>
      <c r="AK140" s="2">
        <v>0</v>
      </c>
      <c r="AL140" s="2">
        <v>0</v>
      </c>
      <c r="AM140" s="2">
        <f t="shared" si="201"/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4">
        <f t="shared" si="191"/>
        <v>0</v>
      </c>
      <c r="AT140" s="4">
        <f t="shared" si="192"/>
        <v>0</v>
      </c>
      <c r="AU140" s="17"/>
    </row>
    <row r="141" spans="1:47" s="10" customFormat="1" ht="30" hidden="1" customHeight="1" outlineLevel="1">
      <c r="A141" s="8" t="s">
        <v>12</v>
      </c>
      <c r="B141" s="2">
        <v>0</v>
      </c>
      <c r="C141" s="2">
        <v>0</v>
      </c>
      <c r="D141" s="2">
        <v>0</v>
      </c>
      <c r="E141" s="2">
        <v>0</v>
      </c>
      <c r="F141" s="2">
        <f t="shared" si="194"/>
        <v>0</v>
      </c>
      <c r="G141" s="2">
        <v>0</v>
      </c>
      <c r="H141" s="2">
        <v>0</v>
      </c>
      <c r="I141" s="2">
        <v>0</v>
      </c>
      <c r="J141" s="2">
        <f t="shared" si="195"/>
        <v>0</v>
      </c>
      <c r="K141" s="2">
        <v>0</v>
      </c>
      <c r="L141" s="2">
        <v>0</v>
      </c>
      <c r="M141" s="2">
        <v>0</v>
      </c>
      <c r="N141" s="2">
        <f t="shared" si="196"/>
        <v>0</v>
      </c>
      <c r="O141" s="2">
        <v>0</v>
      </c>
      <c r="P141" s="2">
        <v>0</v>
      </c>
      <c r="Q141" s="2">
        <v>0</v>
      </c>
      <c r="R141" s="2">
        <f t="shared" si="197"/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f t="shared" si="198"/>
        <v>0</v>
      </c>
      <c r="AB141" s="2">
        <v>0</v>
      </c>
      <c r="AC141" s="2">
        <v>0</v>
      </c>
      <c r="AD141" s="2">
        <v>0</v>
      </c>
      <c r="AE141" s="2">
        <f t="shared" si="199"/>
        <v>0</v>
      </c>
      <c r="AF141" s="2">
        <v>0</v>
      </c>
      <c r="AG141" s="2">
        <v>0</v>
      </c>
      <c r="AH141" s="2">
        <v>0</v>
      </c>
      <c r="AI141" s="2">
        <f t="shared" si="200"/>
        <v>0</v>
      </c>
      <c r="AJ141" s="2">
        <v>0</v>
      </c>
      <c r="AK141" s="2">
        <v>0</v>
      </c>
      <c r="AL141" s="2">
        <v>0</v>
      </c>
      <c r="AM141" s="2">
        <f t="shared" si="201"/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4">
        <f t="shared" si="191"/>
        <v>0</v>
      </c>
      <c r="AT141" s="4">
        <f t="shared" si="192"/>
        <v>0</v>
      </c>
      <c r="AU141" s="17"/>
    </row>
    <row r="142" spans="1:47" s="10" customFormat="1" ht="30" hidden="1" customHeight="1" outlineLevel="1">
      <c r="A142" s="8" t="s">
        <v>13</v>
      </c>
      <c r="B142" s="2">
        <v>0</v>
      </c>
      <c r="C142" s="2">
        <v>0</v>
      </c>
      <c r="D142" s="2">
        <v>0</v>
      </c>
      <c r="E142" s="2">
        <v>0</v>
      </c>
      <c r="F142" s="2">
        <f t="shared" si="194"/>
        <v>0</v>
      </c>
      <c r="G142" s="2">
        <v>0</v>
      </c>
      <c r="H142" s="2">
        <v>0</v>
      </c>
      <c r="I142" s="2">
        <v>0</v>
      </c>
      <c r="J142" s="2">
        <f t="shared" si="195"/>
        <v>0</v>
      </c>
      <c r="K142" s="2">
        <v>0</v>
      </c>
      <c r="L142" s="2">
        <v>0</v>
      </c>
      <c r="M142" s="2">
        <v>0</v>
      </c>
      <c r="N142" s="2">
        <f t="shared" si="196"/>
        <v>0</v>
      </c>
      <c r="O142" s="2">
        <v>0</v>
      </c>
      <c r="P142" s="2">
        <v>0</v>
      </c>
      <c r="Q142" s="2">
        <v>0</v>
      </c>
      <c r="R142" s="2">
        <f t="shared" si="197"/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f t="shared" si="198"/>
        <v>0</v>
      </c>
      <c r="AB142" s="2">
        <v>0</v>
      </c>
      <c r="AC142" s="2">
        <v>0</v>
      </c>
      <c r="AD142" s="2">
        <v>0</v>
      </c>
      <c r="AE142" s="2">
        <f t="shared" si="199"/>
        <v>0</v>
      </c>
      <c r="AF142" s="2">
        <v>0</v>
      </c>
      <c r="AG142" s="2">
        <v>0</v>
      </c>
      <c r="AH142" s="2">
        <v>0</v>
      </c>
      <c r="AI142" s="2">
        <f t="shared" si="200"/>
        <v>0</v>
      </c>
      <c r="AJ142" s="2">
        <v>0</v>
      </c>
      <c r="AK142" s="2">
        <v>0</v>
      </c>
      <c r="AL142" s="2">
        <v>0</v>
      </c>
      <c r="AM142" s="2">
        <f t="shared" si="201"/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4">
        <f t="shared" si="191"/>
        <v>0</v>
      </c>
      <c r="AT142" s="4">
        <f t="shared" si="192"/>
        <v>0</v>
      </c>
      <c r="AU142" s="17"/>
    </row>
    <row r="143" spans="1:47" s="10" customFormat="1" ht="30" hidden="1" customHeight="1" outlineLevel="1">
      <c r="A143" s="8" t="s">
        <v>18</v>
      </c>
      <c r="B143" s="2">
        <v>0</v>
      </c>
      <c r="C143" s="2">
        <v>0</v>
      </c>
      <c r="D143" s="2">
        <v>0</v>
      </c>
      <c r="E143" s="2">
        <v>0</v>
      </c>
      <c r="F143" s="2">
        <f t="shared" si="194"/>
        <v>0</v>
      </c>
      <c r="G143" s="2">
        <v>0</v>
      </c>
      <c r="H143" s="2">
        <v>0</v>
      </c>
      <c r="I143" s="2">
        <v>0</v>
      </c>
      <c r="J143" s="2">
        <f t="shared" si="195"/>
        <v>0</v>
      </c>
      <c r="K143" s="2">
        <v>0</v>
      </c>
      <c r="L143" s="2">
        <v>0</v>
      </c>
      <c r="M143" s="2">
        <v>0</v>
      </c>
      <c r="N143" s="2">
        <f t="shared" si="196"/>
        <v>0</v>
      </c>
      <c r="O143" s="2">
        <v>0</v>
      </c>
      <c r="P143" s="2">
        <v>0</v>
      </c>
      <c r="Q143" s="2">
        <v>0</v>
      </c>
      <c r="R143" s="2">
        <f t="shared" si="197"/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f t="shared" si="198"/>
        <v>0</v>
      </c>
      <c r="AB143" s="2">
        <v>0</v>
      </c>
      <c r="AC143" s="2">
        <v>0</v>
      </c>
      <c r="AD143" s="2">
        <v>0</v>
      </c>
      <c r="AE143" s="2">
        <f t="shared" si="199"/>
        <v>0</v>
      </c>
      <c r="AF143" s="2">
        <v>0</v>
      </c>
      <c r="AG143" s="2">
        <v>0</v>
      </c>
      <c r="AH143" s="2">
        <v>0</v>
      </c>
      <c r="AI143" s="2">
        <f t="shared" si="200"/>
        <v>0</v>
      </c>
      <c r="AJ143" s="2">
        <v>0</v>
      </c>
      <c r="AK143" s="2">
        <v>0</v>
      </c>
      <c r="AL143" s="2">
        <v>0</v>
      </c>
      <c r="AM143" s="2">
        <f t="shared" si="201"/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4">
        <f t="shared" si="191"/>
        <v>0</v>
      </c>
      <c r="AT143" s="4">
        <f t="shared" si="192"/>
        <v>0</v>
      </c>
      <c r="AU143" s="17"/>
    </row>
    <row r="144" spans="1:47" ht="3.75" customHeight="1" collapsed="1">
      <c r="A144" s="6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4"/>
      <c r="AT144" s="4"/>
      <c r="AU144" s="17"/>
    </row>
    <row r="145" spans="1:47" ht="3.75" customHeight="1">
      <c r="A145" s="6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4"/>
      <c r="AT145" s="4"/>
      <c r="AU145" s="17"/>
    </row>
    <row r="146" spans="1:47" ht="30" customHeight="1">
      <c r="A146" s="6" t="s">
        <v>26</v>
      </c>
      <c r="B146" s="14">
        <f t="shared" ref="B146:AR146" si="202">+B147+B148+B149+B150+B151+B152+B153+B154+B155+B156+B157</f>
        <v>0</v>
      </c>
      <c r="C146" s="14">
        <f t="shared" si="202"/>
        <v>0</v>
      </c>
      <c r="D146" s="14">
        <f t="shared" si="202"/>
        <v>0</v>
      </c>
      <c r="E146" s="14">
        <f t="shared" si="202"/>
        <v>0</v>
      </c>
      <c r="F146" s="14">
        <f t="shared" si="202"/>
        <v>0</v>
      </c>
      <c r="G146" s="14">
        <f t="shared" si="202"/>
        <v>0</v>
      </c>
      <c r="H146" s="14">
        <f t="shared" si="202"/>
        <v>0</v>
      </c>
      <c r="I146" s="14">
        <f t="shared" si="202"/>
        <v>0</v>
      </c>
      <c r="J146" s="14">
        <f t="shared" si="202"/>
        <v>0</v>
      </c>
      <c r="K146" s="14">
        <f t="shared" si="202"/>
        <v>0</v>
      </c>
      <c r="L146" s="14">
        <f t="shared" si="202"/>
        <v>0</v>
      </c>
      <c r="M146" s="14">
        <f t="shared" si="202"/>
        <v>0</v>
      </c>
      <c r="N146" s="14">
        <f t="shared" si="202"/>
        <v>0</v>
      </c>
      <c r="O146" s="14">
        <f t="shared" si="202"/>
        <v>0</v>
      </c>
      <c r="P146" s="14">
        <f t="shared" si="202"/>
        <v>0</v>
      </c>
      <c r="Q146" s="14">
        <f t="shared" si="202"/>
        <v>0</v>
      </c>
      <c r="R146" s="14">
        <f t="shared" si="202"/>
        <v>0</v>
      </c>
      <c r="S146" s="14">
        <f t="shared" si="202"/>
        <v>0</v>
      </c>
      <c r="T146" s="14">
        <f t="shared" si="202"/>
        <v>0</v>
      </c>
      <c r="U146" s="14">
        <f t="shared" si="202"/>
        <v>0</v>
      </c>
      <c r="V146" s="14">
        <f t="shared" si="202"/>
        <v>0</v>
      </c>
      <c r="W146" s="14">
        <f t="shared" si="202"/>
        <v>0</v>
      </c>
      <c r="X146" s="14">
        <f t="shared" si="202"/>
        <v>0</v>
      </c>
      <c r="Y146" s="14">
        <f t="shared" si="202"/>
        <v>0</v>
      </c>
      <c r="Z146" s="14">
        <f t="shared" si="202"/>
        <v>0</v>
      </c>
      <c r="AA146" s="14">
        <f t="shared" si="202"/>
        <v>0</v>
      </c>
      <c r="AB146" s="14">
        <f t="shared" si="202"/>
        <v>0</v>
      </c>
      <c r="AC146" s="14">
        <f t="shared" si="202"/>
        <v>0</v>
      </c>
      <c r="AD146" s="14">
        <f t="shared" si="202"/>
        <v>0</v>
      </c>
      <c r="AE146" s="14">
        <f t="shared" si="202"/>
        <v>0</v>
      </c>
      <c r="AF146" s="14">
        <f t="shared" si="202"/>
        <v>0</v>
      </c>
      <c r="AG146" s="14">
        <f t="shared" si="202"/>
        <v>0</v>
      </c>
      <c r="AH146" s="14">
        <f t="shared" si="202"/>
        <v>0</v>
      </c>
      <c r="AI146" s="14">
        <f t="shared" si="202"/>
        <v>0</v>
      </c>
      <c r="AJ146" s="14">
        <f t="shared" si="202"/>
        <v>0</v>
      </c>
      <c r="AK146" s="14">
        <f t="shared" si="202"/>
        <v>0</v>
      </c>
      <c r="AL146" s="14">
        <f t="shared" si="202"/>
        <v>0</v>
      </c>
      <c r="AM146" s="14">
        <f t="shared" si="202"/>
        <v>0</v>
      </c>
      <c r="AN146" s="14">
        <f t="shared" si="202"/>
        <v>0</v>
      </c>
      <c r="AO146" s="14">
        <f t="shared" si="202"/>
        <v>0</v>
      </c>
      <c r="AP146" s="14">
        <f t="shared" si="202"/>
        <v>0</v>
      </c>
      <c r="AQ146" s="14">
        <f t="shared" si="202"/>
        <v>0</v>
      </c>
      <c r="AR146" s="14">
        <f t="shared" si="202"/>
        <v>0</v>
      </c>
      <c r="AS146" s="13">
        <f t="shared" ref="AS146:AS157" si="203">IF(J146=0,0,AE146/J146*100)</f>
        <v>0</v>
      </c>
      <c r="AT146" s="13">
        <f>IF(W146=0,0,AR146/W146*100)</f>
        <v>0</v>
      </c>
      <c r="AU146" s="17"/>
    </row>
    <row r="147" spans="1:47" s="10" customFormat="1" ht="30" hidden="1" customHeight="1" outlineLevel="1">
      <c r="A147" s="8" t="s">
        <v>4</v>
      </c>
      <c r="B147" s="2">
        <v>0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4">
        <f t="shared" si="203"/>
        <v>0</v>
      </c>
      <c r="AT147" s="4">
        <f t="shared" ref="AT147:AT157" si="204">IF(W147=0,0,AR147/W147*100)</f>
        <v>0</v>
      </c>
      <c r="AU147" s="17"/>
    </row>
    <row r="148" spans="1:47" s="10" customFormat="1" ht="30" hidden="1" customHeight="1" outlineLevel="1">
      <c r="A148" s="8" t="s">
        <v>5</v>
      </c>
      <c r="B148" s="2">
        <v>0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4">
        <f t="shared" si="203"/>
        <v>0</v>
      </c>
      <c r="AT148" s="4">
        <f>IF(W148=0,0,AR148/W148*100)</f>
        <v>0</v>
      </c>
      <c r="AU148" s="17"/>
    </row>
    <row r="149" spans="1:47" s="10" customFormat="1" ht="30" hidden="1" customHeight="1" outlineLevel="1">
      <c r="A149" s="8" t="s">
        <v>6</v>
      </c>
      <c r="B149" s="2">
        <v>0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4">
        <f t="shared" si="203"/>
        <v>0</v>
      </c>
      <c r="AT149" s="4">
        <f t="shared" si="204"/>
        <v>0</v>
      </c>
      <c r="AU149" s="17"/>
    </row>
    <row r="150" spans="1:47" s="10" customFormat="1" ht="30" hidden="1" customHeight="1" outlineLevel="1">
      <c r="A150" s="8" t="s">
        <v>7</v>
      </c>
      <c r="B150" s="2">
        <v>0</v>
      </c>
      <c r="C150" s="2">
        <v>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4">
        <f t="shared" si="203"/>
        <v>0</v>
      </c>
      <c r="AT150" s="4">
        <f t="shared" si="204"/>
        <v>0</v>
      </c>
      <c r="AU150" s="17"/>
    </row>
    <row r="151" spans="1:47" s="10" customFormat="1" ht="30" hidden="1" customHeight="1" outlineLevel="1">
      <c r="A151" s="8" t="s">
        <v>8</v>
      </c>
      <c r="B151" s="2">
        <v>0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4">
        <f t="shared" si="203"/>
        <v>0</v>
      </c>
      <c r="AT151" s="4">
        <f t="shared" si="204"/>
        <v>0</v>
      </c>
      <c r="AU151" s="17"/>
    </row>
    <row r="152" spans="1:47" s="10" customFormat="1" ht="30" hidden="1" customHeight="1" outlineLevel="1">
      <c r="A152" s="8" t="s">
        <v>9</v>
      </c>
      <c r="B152" s="2">
        <v>0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4">
        <f t="shared" si="203"/>
        <v>0</v>
      </c>
      <c r="AT152" s="4">
        <f t="shared" si="204"/>
        <v>0</v>
      </c>
      <c r="AU152" s="17"/>
    </row>
    <row r="153" spans="1:47" s="10" customFormat="1" ht="30" hidden="1" customHeight="1" outlineLevel="1">
      <c r="A153" s="8" t="s">
        <v>10</v>
      </c>
      <c r="B153" s="2">
        <v>0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4">
        <f t="shared" si="203"/>
        <v>0</v>
      </c>
      <c r="AT153" s="4">
        <f>IF(W153=0,0,AR153/W153*100)</f>
        <v>0</v>
      </c>
      <c r="AU153" s="17"/>
    </row>
    <row r="154" spans="1:47" s="10" customFormat="1" ht="30" hidden="1" customHeight="1" outlineLevel="1">
      <c r="A154" s="8" t="s">
        <v>11</v>
      </c>
      <c r="B154" s="2">
        <v>0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4">
        <f t="shared" si="203"/>
        <v>0</v>
      </c>
      <c r="AT154" s="4">
        <f t="shared" si="204"/>
        <v>0</v>
      </c>
    </row>
    <row r="155" spans="1:47" s="10" customFormat="1" ht="30" hidden="1" customHeight="1" outlineLevel="1">
      <c r="A155" s="8" t="s">
        <v>12</v>
      </c>
      <c r="B155" s="2">
        <v>0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4">
        <f t="shared" si="203"/>
        <v>0</v>
      </c>
      <c r="AT155" s="4">
        <f t="shared" si="204"/>
        <v>0</v>
      </c>
    </row>
    <row r="156" spans="1:47" s="10" customFormat="1" ht="30" hidden="1" customHeight="1" outlineLevel="1">
      <c r="A156" s="8" t="s">
        <v>13</v>
      </c>
      <c r="B156" s="2">
        <v>0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4">
        <f t="shared" si="203"/>
        <v>0</v>
      </c>
      <c r="AT156" s="4">
        <f t="shared" si="204"/>
        <v>0</v>
      </c>
    </row>
    <row r="157" spans="1:47" s="10" customFormat="1" ht="30" hidden="1" customHeight="1" outlineLevel="1">
      <c r="A157" s="8" t="s">
        <v>18</v>
      </c>
      <c r="B157" s="2">
        <v>0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4">
        <f t="shared" si="203"/>
        <v>0</v>
      </c>
      <c r="AT157" s="4">
        <f t="shared" si="204"/>
        <v>0</v>
      </c>
    </row>
    <row r="158" spans="1:47" ht="3.75" customHeight="1" collapsed="1">
      <c r="A158" s="20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</row>
    <row r="159" spans="1:47" ht="3.75" customHeight="1">
      <c r="A159" s="20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</row>
    <row r="160" spans="1:47" s="10" customFormat="1" ht="30" customHeight="1">
      <c r="A160" s="16" t="s">
        <v>28</v>
      </c>
      <c r="B160" s="14">
        <v>0</v>
      </c>
      <c r="C160" s="14">
        <v>0</v>
      </c>
      <c r="D160" s="14">
        <v>0</v>
      </c>
      <c r="E160" s="14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14">
        <v>0</v>
      </c>
      <c r="Q160" s="14">
        <v>0</v>
      </c>
      <c r="R160" s="14">
        <v>0</v>
      </c>
      <c r="S160" s="14">
        <v>0</v>
      </c>
      <c r="T160" s="14">
        <v>0</v>
      </c>
      <c r="U160" s="14">
        <v>0</v>
      </c>
      <c r="V160" s="14">
        <v>0</v>
      </c>
      <c r="W160" s="14">
        <v>0</v>
      </c>
      <c r="X160" s="14">
        <v>0</v>
      </c>
      <c r="Y160" s="14">
        <v>0</v>
      </c>
      <c r="Z160" s="14">
        <v>0</v>
      </c>
      <c r="AA160" s="14">
        <v>0</v>
      </c>
      <c r="AB160" s="14">
        <v>0</v>
      </c>
      <c r="AC160" s="14">
        <v>0</v>
      </c>
      <c r="AD160" s="14">
        <v>0</v>
      </c>
      <c r="AE160" s="14">
        <v>0</v>
      </c>
      <c r="AF160" s="14">
        <v>0</v>
      </c>
      <c r="AG160" s="14">
        <v>0</v>
      </c>
      <c r="AH160" s="14">
        <v>0</v>
      </c>
      <c r="AI160" s="14">
        <v>0</v>
      </c>
      <c r="AJ160" s="14">
        <v>0</v>
      </c>
      <c r="AK160" s="14">
        <v>0</v>
      </c>
      <c r="AL160" s="14">
        <v>0</v>
      </c>
      <c r="AM160" s="14">
        <v>0</v>
      </c>
      <c r="AN160" s="14">
        <v>0</v>
      </c>
      <c r="AO160" s="14">
        <v>0</v>
      </c>
      <c r="AP160" s="14">
        <v>0</v>
      </c>
      <c r="AQ160" s="14">
        <v>0</v>
      </c>
      <c r="AR160" s="14">
        <v>0</v>
      </c>
      <c r="AS160" s="13">
        <f t="shared" ref="AS160:AS163" si="205">IF(J160=0,0,AE160/J160*100)</f>
        <v>0</v>
      </c>
      <c r="AT160" s="13">
        <f>IF(W160=0,0,AR160/W160*100)</f>
        <v>0</v>
      </c>
    </row>
    <row r="161" spans="1:46" s="10" customFormat="1" ht="30" customHeight="1">
      <c r="A161" s="16" t="s">
        <v>27</v>
      </c>
      <c r="B161" s="14">
        <v>0</v>
      </c>
      <c r="C161" s="14">
        <v>0</v>
      </c>
      <c r="D161" s="14">
        <v>0</v>
      </c>
      <c r="E161" s="14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14">
        <v>0</v>
      </c>
      <c r="Q161" s="14">
        <v>0</v>
      </c>
      <c r="R161" s="14">
        <v>0</v>
      </c>
      <c r="S161" s="14">
        <v>0</v>
      </c>
      <c r="T161" s="14">
        <v>0</v>
      </c>
      <c r="U161" s="14">
        <v>0</v>
      </c>
      <c r="V161" s="14">
        <v>0</v>
      </c>
      <c r="W161" s="14">
        <v>0</v>
      </c>
      <c r="X161" s="14">
        <v>0</v>
      </c>
      <c r="Y161" s="14">
        <v>0</v>
      </c>
      <c r="Z161" s="14">
        <v>0</v>
      </c>
      <c r="AA161" s="14">
        <v>0</v>
      </c>
      <c r="AB161" s="14">
        <v>0</v>
      </c>
      <c r="AC161" s="14">
        <v>0</v>
      </c>
      <c r="AD161" s="14">
        <v>0</v>
      </c>
      <c r="AE161" s="14">
        <v>0</v>
      </c>
      <c r="AF161" s="14">
        <v>0</v>
      </c>
      <c r="AG161" s="14">
        <v>0</v>
      </c>
      <c r="AH161" s="14">
        <v>0</v>
      </c>
      <c r="AI161" s="14">
        <v>0</v>
      </c>
      <c r="AJ161" s="14">
        <v>0</v>
      </c>
      <c r="AK161" s="14">
        <v>0</v>
      </c>
      <c r="AL161" s="14">
        <v>0</v>
      </c>
      <c r="AM161" s="14">
        <v>0</v>
      </c>
      <c r="AN161" s="14">
        <v>0</v>
      </c>
      <c r="AO161" s="14">
        <v>0</v>
      </c>
      <c r="AP161" s="14">
        <v>0</v>
      </c>
      <c r="AQ161" s="14">
        <v>0</v>
      </c>
      <c r="AR161" s="14">
        <v>0</v>
      </c>
      <c r="AS161" s="13">
        <f t="shared" si="205"/>
        <v>0</v>
      </c>
      <c r="AT161" s="13">
        <f>IF(W161=0,0,AR161/W161*100)</f>
        <v>0</v>
      </c>
    </row>
    <row r="162" spans="1:46" s="10" customFormat="1" ht="30" customHeight="1">
      <c r="A162" s="16" t="s">
        <v>29</v>
      </c>
      <c r="B162" s="14">
        <v>0</v>
      </c>
      <c r="C162" s="14">
        <v>0</v>
      </c>
      <c r="D162" s="14">
        <v>0</v>
      </c>
      <c r="E162" s="14">
        <v>0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14">
        <v>0</v>
      </c>
      <c r="Q162" s="14">
        <v>0</v>
      </c>
      <c r="R162" s="14">
        <v>0</v>
      </c>
      <c r="S162" s="14">
        <v>0</v>
      </c>
      <c r="T162" s="14">
        <v>0</v>
      </c>
      <c r="U162" s="14">
        <v>0</v>
      </c>
      <c r="V162" s="14">
        <v>0</v>
      </c>
      <c r="W162" s="14">
        <v>0</v>
      </c>
      <c r="X162" s="14">
        <v>0</v>
      </c>
      <c r="Y162" s="14">
        <v>0</v>
      </c>
      <c r="Z162" s="14">
        <v>0</v>
      </c>
      <c r="AA162" s="14">
        <v>0</v>
      </c>
      <c r="AB162" s="14">
        <v>0</v>
      </c>
      <c r="AC162" s="14">
        <v>0</v>
      </c>
      <c r="AD162" s="14">
        <v>0</v>
      </c>
      <c r="AE162" s="14">
        <v>0</v>
      </c>
      <c r="AF162" s="14">
        <v>0</v>
      </c>
      <c r="AG162" s="14">
        <v>0</v>
      </c>
      <c r="AH162" s="14">
        <v>0</v>
      </c>
      <c r="AI162" s="14">
        <v>0</v>
      </c>
      <c r="AJ162" s="14">
        <v>0</v>
      </c>
      <c r="AK162" s="14">
        <v>0</v>
      </c>
      <c r="AL162" s="14">
        <v>0</v>
      </c>
      <c r="AM162" s="14">
        <v>0</v>
      </c>
      <c r="AN162" s="14">
        <v>0</v>
      </c>
      <c r="AO162" s="14">
        <v>0</v>
      </c>
      <c r="AP162" s="14">
        <v>0</v>
      </c>
      <c r="AQ162" s="14">
        <v>0</v>
      </c>
      <c r="AR162" s="14">
        <v>0</v>
      </c>
      <c r="AS162" s="13">
        <f t="shared" si="205"/>
        <v>0</v>
      </c>
      <c r="AT162" s="13">
        <f>IF(W162=0,0,AR162/W162*100)</f>
        <v>0</v>
      </c>
    </row>
    <row r="163" spans="1:46" s="10" customFormat="1" ht="30" customHeight="1">
      <c r="A163" s="16" t="s">
        <v>30</v>
      </c>
      <c r="B163" s="14">
        <f t="shared" ref="B163:AR163" si="206">+B7+B160+B161+B162</f>
        <v>127795.30541999999</v>
      </c>
      <c r="C163" s="14">
        <f t="shared" si="206"/>
        <v>1814.7505399999998</v>
      </c>
      <c r="D163" s="14">
        <f t="shared" si="206"/>
        <v>1658.7847100000001</v>
      </c>
      <c r="E163" s="14">
        <f t="shared" si="206"/>
        <v>4391.739059999999</v>
      </c>
      <c r="F163" s="14">
        <f t="shared" si="206"/>
        <v>7865.274309999998</v>
      </c>
      <c r="G163" s="14">
        <f t="shared" si="206"/>
        <v>2184.444962</v>
      </c>
      <c r="H163" s="14">
        <f t="shared" si="206"/>
        <v>2393.01341</v>
      </c>
      <c r="I163" s="14">
        <f t="shared" si="206"/>
        <v>3731.2611700000002</v>
      </c>
      <c r="J163" s="14">
        <f t="shared" si="206"/>
        <v>8308.7195419999989</v>
      </c>
      <c r="K163" s="14">
        <f t="shared" si="206"/>
        <v>3391.0577399999997</v>
      </c>
      <c r="L163" s="14">
        <f t="shared" si="206"/>
        <v>2868</v>
      </c>
      <c r="M163" s="14">
        <f t="shared" si="206"/>
        <v>4419.0186040063627</v>
      </c>
      <c r="N163" s="14">
        <f t="shared" si="206"/>
        <v>10678.076344006364</v>
      </c>
      <c r="O163" s="14">
        <f t="shared" si="206"/>
        <v>5525.73686</v>
      </c>
      <c r="P163" s="14">
        <f t="shared" si="206"/>
        <v>6610.3902499999995</v>
      </c>
      <c r="Q163" s="14">
        <f t="shared" si="206"/>
        <v>5850.8396939936292</v>
      </c>
      <c r="R163" s="14">
        <f t="shared" si="206"/>
        <v>17986.96680399363</v>
      </c>
      <c r="S163" s="14">
        <f t="shared" si="206"/>
        <v>7865.274309999998</v>
      </c>
      <c r="T163" s="14">
        <f t="shared" si="206"/>
        <v>16173.993851999996</v>
      </c>
      <c r="U163" s="14">
        <f t="shared" si="206"/>
        <v>26852.07019600636</v>
      </c>
      <c r="V163" s="14">
        <f t="shared" si="206"/>
        <v>44839.036999999997</v>
      </c>
      <c r="W163" s="14">
        <f t="shared" si="206"/>
        <v>44839.036999999997</v>
      </c>
      <c r="X163" s="14">
        <f t="shared" si="206"/>
        <v>1814.7505399999998</v>
      </c>
      <c r="Y163" s="14">
        <f t="shared" si="206"/>
        <v>1658.7847100000001</v>
      </c>
      <c r="Z163" s="14">
        <f t="shared" si="206"/>
        <v>4391.739059999999</v>
      </c>
      <c r="AA163" s="14">
        <f t="shared" si="206"/>
        <v>7865.274309999998</v>
      </c>
      <c r="AB163" s="14">
        <f t="shared" si="206"/>
        <v>2184.444962</v>
      </c>
      <c r="AC163" s="14">
        <f t="shared" si="206"/>
        <v>2393.01341</v>
      </c>
      <c r="AD163" s="14">
        <f t="shared" si="206"/>
        <v>2380.1894900000002</v>
      </c>
      <c r="AE163" s="14">
        <f t="shared" si="206"/>
        <v>6957.6478619999998</v>
      </c>
      <c r="AF163" s="14">
        <f t="shared" si="206"/>
        <v>0</v>
      </c>
      <c r="AG163" s="14">
        <f t="shared" si="206"/>
        <v>0</v>
      </c>
      <c r="AH163" s="14">
        <f t="shared" si="206"/>
        <v>0</v>
      </c>
      <c r="AI163" s="14">
        <f t="shared" si="206"/>
        <v>0</v>
      </c>
      <c r="AJ163" s="14">
        <f t="shared" si="206"/>
        <v>0</v>
      </c>
      <c r="AK163" s="14">
        <f t="shared" si="206"/>
        <v>0</v>
      </c>
      <c r="AL163" s="14">
        <f t="shared" si="206"/>
        <v>0</v>
      </c>
      <c r="AM163" s="14">
        <f t="shared" si="206"/>
        <v>0</v>
      </c>
      <c r="AN163" s="14">
        <f t="shared" si="206"/>
        <v>7865.274309999998</v>
      </c>
      <c r="AO163" s="14">
        <f t="shared" si="206"/>
        <v>14822.922171999997</v>
      </c>
      <c r="AP163" s="14">
        <f t="shared" si="206"/>
        <v>14822.922171999997</v>
      </c>
      <c r="AQ163" s="14">
        <f t="shared" si="206"/>
        <v>14822.922171999997</v>
      </c>
      <c r="AR163" s="14">
        <f t="shared" si="206"/>
        <v>14822.922171999997</v>
      </c>
      <c r="AS163" s="13">
        <f t="shared" si="205"/>
        <v>83.739110783912906</v>
      </c>
      <c r="AT163" s="13">
        <f>IF(W163=0,0,AR163/W163*100)</f>
        <v>33.058074311453204</v>
      </c>
    </row>
    <row r="180" spans="2:2">
      <c r="B180" s="15"/>
    </row>
    <row r="181" spans="2:2">
      <c r="B181" s="15"/>
    </row>
  </sheetData>
  <mergeCells count="49">
    <mergeCell ref="AR5:AR6"/>
    <mergeCell ref="AS5:AS6"/>
    <mergeCell ref="AT5:AT6"/>
    <mergeCell ref="AL5:AL6"/>
    <mergeCell ref="AM5:AM6"/>
    <mergeCell ref="AN5:AN6"/>
    <mergeCell ref="AO5:AO6"/>
    <mergeCell ref="AP5:AP6"/>
    <mergeCell ref="AQ5:AQ6"/>
    <mergeCell ref="AK5:AK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Y5:Y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M5:M6"/>
    <mergeCell ref="A2:AT2"/>
    <mergeCell ref="A4:A6"/>
    <mergeCell ref="B4:B6"/>
    <mergeCell ref="C4:W4"/>
    <mergeCell ref="X4:AT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19685039370078741" right="0.19685039370078741" top="0.39370078740157483" bottom="0.39370078740157483" header="0" footer="0"/>
  <pageSetup paperSize="9" scale="70" orientation="landscape" r:id="rId1"/>
  <headerFooter alignWithMargins="0">
    <oddHeader>&amp;C&amp;12Detalle de Proyectos</oddHeader>
    <oddFooter>Página &amp;P</oddFooter>
  </headerFooter>
  <ignoredErrors>
    <ignoredError sqref="J14:AT93" formula="1"/>
    <ignoredError sqref="B19:B6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81"/>
  <sheetViews>
    <sheetView zoomScale="85" zoomScaleNormal="85" workbookViewId="0">
      <pane xSplit="2" ySplit="6" topLeftCell="J7" activePane="bottomRight" state="frozen"/>
      <selection pane="topRight" activeCell="C1" sqref="C1"/>
      <selection pane="bottomLeft" activeCell="A7" sqref="A7"/>
      <selection pane="bottomRight" activeCell="W1" sqref="W1"/>
    </sheetView>
  </sheetViews>
  <sheetFormatPr baseColWidth="10" defaultRowHeight="12.75" outlineLevelRow="2"/>
  <cols>
    <col min="1" max="1" width="70.140625" style="1" customWidth="1"/>
    <col min="2" max="2" width="17.28515625" style="12" customWidth="1"/>
    <col min="3" max="9" width="14.42578125" style="12" hidden="1" customWidth="1"/>
    <col min="10" max="10" width="14.42578125" style="12" customWidth="1"/>
    <col min="11" max="17" width="14.42578125" style="12" hidden="1" customWidth="1"/>
    <col min="18" max="19" width="15.42578125" style="12" hidden="1" customWidth="1"/>
    <col min="20" max="20" width="15.42578125" style="12" customWidth="1"/>
    <col min="21" max="22" width="15.42578125" style="12" hidden="1" customWidth="1"/>
    <col min="23" max="23" width="15.42578125" style="12" customWidth="1"/>
    <col min="24" max="26" width="12.5703125" style="12" hidden="1" customWidth="1"/>
    <col min="27" max="30" width="12.7109375" style="12" hidden="1" customWidth="1"/>
    <col min="31" max="31" width="12.7109375" style="12" customWidth="1"/>
    <col min="32" max="39" width="12.7109375" style="12" hidden="1" customWidth="1"/>
    <col min="40" max="40" width="15.5703125" style="12" hidden="1" customWidth="1"/>
    <col min="41" max="41" width="15.5703125" style="12" customWidth="1"/>
    <col min="42" max="43" width="15.5703125" style="12" hidden="1" customWidth="1"/>
    <col min="44" max="44" width="12.7109375" style="12" customWidth="1"/>
    <col min="45" max="45" width="16.140625" style="12" customWidth="1"/>
    <col min="46" max="46" width="12.5703125" style="12" customWidth="1"/>
    <col min="47" max="16384" width="11.42578125" style="1"/>
  </cols>
  <sheetData>
    <row r="1" spans="1:46">
      <c r="A1" s="7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9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</row>
    <row r="2" spans="1:46">
      <c r="A2" s="30" t="s">
        <v>31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</row>
    <row r="3" spans="1:46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3"/>
      <c r="T3" s="23"/>
      <c r="U3" s="23"/>
      <c r="V3" s="23"/>
      <c r="W3" s="23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</row>
    <row r="4" spans="1:46" ht="15" customHeight="1">
      <c r="A4" s="29" t="s">
        <v>22</v>
      </c>
      <c r="B4" s="29" t="s">
        <v>23</v>
      </c>
      <c r="C4" s="31" t="s">
        <v>112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2"/>
      <c r="X4" s="33" t="s">
        <v>113</v>
      </c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5"/>
    </row>
    <row r="5" spans="1:46" ht="15" customHeight="1">
      <c r="A5" s="29"/>
      <c r="B5" s="29"/>
      <c r="C5" s="29" t="s">
        <v>19</v>
      </c>
      <c r="D5" s="29" t="s">
        <v>20</v>
      </c>
      <c r="E5" s="29" t="s">
        <v>21</v>
      </c>
      <c r="F5" s="29" t="s">
        <v>15</v>
      </c>
      <c r="G5" s="29" t="s">
        <v>33</v>
      </c>
      <c r="H5" s="29" t="s">
        <v>34</v>
      </c>
      <c r="I5" s="29" t="s">
        <v>35</v>
      </c>
      <c r="J5" s="29" t="s">
        <v>16</v>
      </c>
      <c r="K5" s="29" t="s">
        <v>36</v>
      </c>
      <c r="L5" s="29" t="s">
        <v>37</v>
      </c>
      <c r="M5" s="29" t="s">
        <v>38</v>
      </c>
      <c r="N5" s="29" t="s">
        <v>17</v>
      </c>
      <c r="O5" s="29" t="s">
        <v>39</v>
      </c>
      <c r="P5" s="29" t="s">
        <v>40</v>
      </c>
      <c r="Q5" s="29" t="s">
        <v>41</v>
      </c>
      <c r="R5" s="29" t="s">
        <v>0</v>
      </c>
      <c r="S5" s="29" t="s">
        <v>24</v>
      </c>
      <c r="T5" s="29" t="s">
        <v>32</v>
      </c>
      <c r="U5" s="29" t="s">
        <v>42</v>
      </c>
      <c r="V5" s="29" t="s">
        <v>43</v>
      </c>
      <c r="W5" s="29" t="s">
        <v>14</v>
      </c>
      <c r="X5" s="36" t="s">
        <v>19</v>
      </c>
      <c r="Y5" s="36" t="s">
        <v>20</v>
      </c>
      <c r="Z5" s="36" t="s">
        <v>21</v>
      </c>
      <c r="AA5" s="36" t="s">
        <v>15</v>
      </c>
      <c r="AB5" s="36" t="s">
        <v>33</v>
      </c>
      <c r="AC5" s="36" t="s">
        <v>34</v>
      </c>
      <c r="AD5" s="36" t="s">
        <v>35</v>
      </c>
      <c r="AE5" s="36" t="s">
        <v>16</v>
      </c>
      <c r="AF5" s="36" t="s">
        <v>36</v>
      </c>
      <c r="AG5" s="36" t="s">
        <v>37</v>
      </c>
      <c r="AH5" s="36" t="s">
        <v>38</v>
      </c>
      <c r="AI5" s="36" t="s">
        <v>17</v>
      </c>
      <c r="AJ5" s="36" t="s">
        <v>39</v>
      </c>
      <c r="AK5" s="36" t="s">
        <v>40</v>
      </c>
      <c r="AL5" s="36" t="s">
        <v>41</v>
      </c>
      <c r="AM5" s="36" t="s">
        <v>0</v>
      </c>
      <c r="AN5" s="36" t="s">
        <v>24</v>
      </c>
      <c r="AO5" s="36" t="s">
        <v>32</v>
      </c>
      <c r="AP5" s="36" t="s">
        <v>42</v>
      </c>
      <c r="AQ5" s="36" t="s">
        <v>43</v>
      </c>
      <c r="AR5" s="36" t="s">
        <v>14</v>
      </c>
      <c r="AS5" s="36" t="s">
        <v>1</v>
      </c>
      <c r="AT5" s="36" t="s">
        <v>2</v>
      </c>
    </row>
    <row r="6" spans="1:46" ht="15" customHeight="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</row>
    <row r="7" spans="1:46" ht="30" customHeight="1">
      <c r="A7" s="27" t="s">
        <v>3</v>
      </c>
      <c r="B7" s="26">
        <f t="shared" ref="B7:AR7" si="0">+B8+B51+B97+B116+B131</f>
        <v>127795.30541999999</v>
      </c>
      <c r="C7" s="26">
        <f t="shared" si="0"/>
        <v>1814.7505399999998</v>
      </c>
      <c r="D7" s="26">
        <f t="shared" si="0"/>
        <v>1658.7847100000001</v>
      </c>
      <c r="E7" s="26">
        <f t="shared" si="0"/>
        <v>4391.739059999999</v>
      </c>
      <c r="F7" s="26">
        <f t="shared" si="0"/>
        <v>7865.274309999998</v>
      </c>
      <c r="G7" s="26">
        <f t="shared" si="0"/>
        <v>2184.444962</v>
      </c>
      <c r="H7" s="26">
        <f t="shared" si="0"/>
        <v>2393.01341</v>
      </c>
      <c r="I7" s="26">
        <f t="shared" si="0"/>
        <v>3731.2611700000002</v>
      </c>
      <c r="J7" s="26">
        <f t="shared" si="0"/>
        <v>8308.7195419999989</v>
      </c>
      <c r="K7" s="26">
        <f t="shared" si="0"/>
        <v>3391.0577399999997</v>
      </c>
      <c r="L7" s="26">
        <f t="shared" si="0"/>
        <v>2868</v>
      </c>
      <c r="M7" s="26">
        <f t="shared" si="0"/>
        <v>4419.0186040063627</v>
      </c>
      <c r="N7" s="26">
        <f t="shared" si="0"/>
        <v>10678.076344006364</v>
      </c>
      <c r="O7" s="26">
        <f t="shared" si="0"/>
        <v>5525.73686</v>
      </c>
      <c r="P7" s="26">
        <f t="shared" si="0"/>
        <v>6610.3902499999995</v>
      </c>
      <c r="Q7" s="26">
        <f t="shared" si="0"/>
        <v>5850.8396939936292</v>
      </c>
      <c r="R7" s="26">
        <f t="shared" si="0"/>
        <v>17986.96680399363</v>
      </c>
      <c r="S7" s="26">
        <f t="shared" si="0"/>
        <v>7865.274309999998</v>
      </c>
      <c r="T7" s="26">
        <f t="shared" si="0"/>
        <v>16173.993851999996</v>
      </c>
      <c r="U7" s="26">
        <f t="shared" si="0"/>
        <v>26852.07019600636</v>
      </c>
      <c r="V7" s="26">
        <f t="shared" si="0"/>
        <v>44839.036999999997</v>
      </c>
      <c r="W7" s="26">
        <f t="shared" si="0"/>
        <v>44839.036999999997</v>
      </c>
      <c r="X7" s="26">
        <f t="shared" si="0"/>
        <v>1814.7505399999998</v>
      </c>
      <c r="Y7" s="26">
        <f t="shared" si="0"/>
        <v>1658.7847100000001</v>
      </c>
      <c r="Z7" s="26">
        <f t="shared" si="0"/>
        <v>4391.739059999999</v>
      </c>
      <c r="AA7" s="26">
        <f t="shared" si="0"/>
        <v>7865.274309999998</v>
      </c>
      <c r="AB7" s="26">
        <f t="shared" si="0"/>
        <v>2184.444962</v>
      </c>
      <c r="AC7" s="26">
        <f t="shared" si="0"/>
        <v>2393.01341</v>
      </c>
      <c r="AD7" s="26">
        <f t="shared" si="0"/>
        <v>2380.1894900000002</v>
      </c>
      <c r="AE7" s="26">
        <f t="shared" si="0"/>
        <v>6957.6478619999998</v>
      </c>
      <c r="AF7" s="26">
        <f t="shared" si="0"/>
        <v>0</v>
      </c>
      <c r="AG7" s="26">
        <f t="shared" si="0"/>
        <v>0</v>
      </c>
      <c r="AH7" s="26">
        <f t="shared" si="0"/>
        <v>0</v>
      </c>
      <c r="AI7" s="26">
        <f t="shared" si="0"/>
        <v>0</v>
      </c>
      <c r="AJ7" s="26">
        <f t="shared" si="0"/>
        <v>0</v>
      </c>
      <c r="AK7" s="26">
        <f t="shared" si="0"/>
        <v>0</v>
      </c>
      <c r="AL7" s="26">
        <f t="shared" si="0"/>
        <v>0</v>
      </c>
      <c r="AM7" s="26">
        <f t="shared" si="0"/>
        <v>0</v>
      </c>
      <c r="AN7" s="26">
        <f t="shared" si="0"/>
        <v>7865.274309999998</v>
      </c>
      <c r="AO7" s="26">
        <f t="shared" si="0"/>
        <v>14822.922171999997</v>
      </c>
      <c r="AP7" s="26">
        <f t="shared" si="0"/>
        <v>14822.922171999997</v>
      </c>
      <c r="AQ7" s="26">
        <f t="shared" si="0"/>
        <v>14822.922171999997</v>
      </c>
      <c r="AR7" s="26">
        <f t="shared" si="0"/>
        <v>14822.922171999997</v>
      </c>
      <c r="AS7" s="28">
        <f t="shared" ref="AS7:AS9" si="1">IF(J7=0,0,AE7/J7*100)</f>
        <v>83.739110783912906</v>
      </c>
      <c r="AT7" s="28">
        <f>IF(W7=0,0,AR7/W7*100)</f>
        <v>33.058074311453204</v>
      </c>
    </row>
    <row r="8" spans="1:46" ht="30" customHeight="1">
      <c r="A8" s="6" t="s">
        <v>82</v>
      </c>
      <c r="B8" s="14">
        <f t="shared" ref="B8:AR8" si="2">+B9+B14+B19+B23+B24+B26+B28+B35+B43+B46+B49</f>
        <v>36907.216419999997</v>
      </c>
      <c r="C8" s="14">
        <f t="shared" si="2"/>
        <v>0</v>
      </c>
      <c r="D8" s="14">
        <f t="shared" si="2"/>
        <v>0</v>
      </c>
      <c r="E8" s="14">
        <f t="shared" si="2"/>
        <v>0</v>
      </c>
      <c r="F8" s="14">
        <f t="shared" si="2"/>
        <v>0</v>
      </c>
      <c r="G8" s="14">
        <f t="shared" si="2"/>
        <v>261.24813999999998</v>
      </c>
      <c r="H8" s="14">
        <f t="shared" si="2"/>
        <v>279.77152999999998</v>
      </c>
      <c r="I8" s="14">
        <f t="shared" si="2"/>
        <v>418.59658999999999</v>
      </c>
      <c r="J8" s="14">
        <f t="shared" si="2"/>
        <v>959.61626000000001</v>
      </c>
      <c r="K8" s="14">
        <f t="shared" si="2"/>
        <v>416</v>
      </c>
      <c r="L8" s="14">
        <f t="shared" si="2"/>
        <v>646</v>
      </c>
      <c r="M8" s="14">
        <f t="shared" si="2"/>
        <v>1445.52261</v>
      </c>
      <c r="N8" s="14">
        <f t="shared" si="2"/>
        <v>2507.52261</v>
      </c>
      <c r="O8" s="14">
        <f t="shared" si="2"/>
        <v>3571.5035400000002</v>
      </c>
      <c r="P8" s="14">
        <f t="shared" si="2"/>
        <v>2945.3715499999998</v>
      </c>
      <c r="Q8" s="14">
        <f t="shared" si="2"/>
        <v>2975.2466839936324</v>
      </c>
      <c r="R8" s="14">
        <f t="shared" si="2"/>
        <v>9492.121773993631</v>
      </c>
      <c r="S8" s="14">
        <f t="shared" si="2"/>
        <v>0</v>
      </c>
      <c r="T8" s="14">
        <f t="shared" si="2"/>
        <v>959.61626000000001</v>
      </c>
      <c r="U8" s="14">
        <f t="shared" si="2"/>
        <v>3467.1388699999998</v>
      </c>
      <c r="V8" s="14">
        <f t="shared" si="2"/>
        <v>12959.260643993633</v>
      </c>
      <c r="W8" s="14">
        <f t="shared" si="2"/>
        <v>12959.260643993633</v>
      </c>
      <c r="X8" s="14">
        <f t="shared" si="2"/>
        <v>0</v>
      </c>
      <c r="Y8" s="14">
        <f t="shared" si="2"/>
        <v>0</v>
      </c>
      <c r="Z8" s="14">
        <f t="shared" si="2"/>
        <v>0</v>
      </c>
      <c r="AA8" s="14">
        <f t="shared" si="2"/>
        <v>0</v>
      </c>
      <c r="AB8" s="14">
        <f t="shared" si="2"/>
        <v>261.24813999999998</v>
      </c>
      <c r="AC8" s="14">
        <f t="shared" si="2"/>
        <v>279.77152999999998</v>
      </c>
      <c r="AD8" s="14">
        <f t="shared" si="2"/>
        <v>422.73426999999987</v>
      </c>
      <c r="AE8" s="14">
        <f t="shared" si="2"/>
        <v>963.75393999999983</v>
      </c>
      <c r="AF8" s="14">
        <f t="shared" si="2"/>
        <v>0</v>
      </c>
      <c r="AG8" s="14">
        <f t="shared" si="2"/>
        <v>0</v>
      </c>
      <c r="AH8" s="14">
        <f t="shared" si="2"/>
        <v>0</v>
      </c>
      <c r="AI8" s="14">
        <f t="shared" si="2"/>
        <v>0</v>
      </c>
      <c r="AJ8" s="14">
        <f t="shared" si="2"/>
        <v>0</v>
      </c>
      <c r="AK8" s="14">
        <f t="shared" si="2"/>
        <v>0</v>
      </c>
      <c r="AL8" s="14">
        <f t="shared" si="2"/>
        <v>0</v>
      </c>
      <c r="AM8" s="14">
        <f t="shared" si="2"/>
        <v>0</v>
      </c>
      <c r="AN8" s="14">
        <f t="shared" si="2"/>
        <v>0</v>
      </c>
      <c r="AO8" s="14">
        <f t="shared" si="2"/>
        <v>963.75393999999983</v>
      </c>
      <c r="AP8" s="14">
        <f t="shared" si="2"/>
        <v>963.75393999999983</v>
      </c>
      <c r="AQ8" s="14">
        <f t="shared" si="2"/>
        <v>963.75393999999983</v>
      </c>
      <c r="AR8" s="14">
        <f t="shared" si="2"/>
        <v>963.75393999999983</v>
      </c>
      <c r="AS8" s="13">
        <f t="shared" si="1"/>
        <v>100.43118068883075</v>
      </c>
      <c r="AT8" s="13">
        <f t="shared" ref="AT8:AT49" si="3">IF(W8=0,0,AR8/W8*100)</f>
        <v>7.4367972562283571</v>
      </c>
    </row>
    <row r="9" spans="1:46" ht="30" customHeight="1" outlineLevel="1">
      <c r="A9" s="8" t="s">
        <v>4</v>
      </c>
      <c r="B9" s="2">
        <f>SUM(B10:B13)</f>
        <v>15700</v>
      </c>
      <c r="C9" s="2">
        <f t="shared" ref="C9:AR9" si="4">SUM(C10:C13)</f>
        <v>0</v>
      </c>
      <c r="D9" s="2">
        <f t="shared" si="4"/>
        <v>0</v>
      </c>
      <c r="E9" s="2">
        <f t="shared" si="4"/>
        <v>0</v>
      </c>
      <c r="F9" s="2">
        <f t="shared" si="4"/>
        <v>0</v>
      </c>
      <c r="G9" s="2">
        <f t="shared" si="4"/>
        <v>36.079319999999996</v>
      </c>
      <c r="H9" s="2">
        <f t="shared" si="4"/>
        <v>37.194569999999999</v>
      </c>
      <c r="I9" s="2">
        <f t="shared" si="4"/>
        <v>85</v>
      </c>
      <c r="J9" s="2">
        <f t="shared" si="4"/>
        <v>158.27388999999999</v>
      </c>
      <c r="K9" s="2">
        <f t="shared" si="4"/>
        <v>75</v>
      </c>
      <c r="L9" s="2">
        <f t="shared" si="4"/>
        <v>155</v>
      </c>
      <c r="M9" s="2">
        <f t="shared" si="4"/>
        <v>540</v>
      </c>
      <c r="N9" s="2">
        <f t="shared" si="4"/>
        <v>770</v>
      </c>
      <c r="O9" s="2">
        <f t="shared" si="4"/>
        <v>2110</v>
      </c>
      <c r="P9" s="2">
        <f t="shared" si="4"/>
        <v>995.39544999999998</v>
      </c>
      <c r="Q9" s="2">
        <f t="shared" si="4"/>
        <v>1140.8443139936321</v>
      </c>
      <c r="R9" s="2">
        <f t="shared" si="4"/>
        <v>4246.2397639936316</v>
      </c>
      <c r="S9" s="2">
        <f t="shared" si="4"/>
        <v>0</v>
      </c>
      <c r="T9" s="2">
        <f t="shared" si="4"/>
        <v>158.27388999999999</v>
      </c>
      <c r="U9" s="2">
        <f t="shared" si="4"/>
        <v>928.27389000000005</v>
      </c>
      <c r="V9" s="2">
        <f t="shared" si="4"/>
        <v>5174.513653993632</v>
      </c>
      <c r="W9" s="2">
        <f t="shared" si="4"/>
        <v>5174.513653993632</v>
      </c>
      <c r="X9" s="2">
        <f t="shared" si="4"/>
        <v>0</v>
      </c>
      <c r="Y9" s="2">
        <f t="shared" si="4"/>
        <v>0</v>
      </c>
      <c r="Z9" s="2">
        <f t="shared" si="4"/>
        <v>0</v>
      </c>
      <c r="AA9" s="2">
        <f t="shared" si="4"/>
        <v>0</v>
      </c>
      <c r="AB9" s="2">
        <f t="shared" si="4"/>
        <v>36.079319999999996</v>
      </c>
      <c r="AC9" s="2">
        <f t="shared" si="4"/>
        <v>37.194569999999999</v>
      </c>
      <c r="AD9" s="2">
        <f t="shared" si="4"/>
        <v>24.593869999999999</v>
      </c>
      <c r="AE9" s="2">
        <f t="shared" si="4"/>
        <v>97.867760000000004</v>
      </c>
      <c r="AF9" s="2">
        <f t="shared" si="4"/>
        <v>0</v>
      </c>
      <c r="AG9" s="2">
        <f t="shared" si="4"/>
        <v>0</v>
      </c>
      <c r="AH9" s="2">
        <f t="shared" si="4"/>
        <v>0</v>
      </c>
      <c r="AI9" s="2">
        <f t="shared" si="4"/>
        <v>0</v>
      </c>
      <c r="AJ9" s="2">
        <f t="shared" si="4"/>
        <v>0</v>
      </c>
      <c r="AK9" s="2">
        <f t="shared" si="4"/>
        <v>0</v>
      </c>
      <c r="AL9" s="2">
        <f t="shared" si="4"/>
        <v>0</v>
      </c>
      <c r="AM9" s="2">
        <f t="shared" si="4"/>
        <v>0</v>
      </c>
      <c r="AN9" s="2">
        <f t="shared" si="4"/>
        <v>0</v>
      </c>
      <c r="AO9" s="2">
        <f t="shared" si="4"/>
        <v>97.867760000000004</v>
      </c>
      <c r="AP9" s="2">
        <f t="shared" si="4"/>
        <v>97.867760000000004</v>
      </c>
      <c r="AQ9" s="2">
        <f t="shared" si="4"/>
        <v>97.867760000000004</v>
      </c>
      <c r="AR9" s="2">
        <f t="shared" si="4"/>
        <v>97.867760000000004</v>
      </c>
      <c r="AS9" s="4">
        <f t="shared" si="1"/>
        <v>61.834431440334228</v>
      </c>
      <c r="AT9" s="4">
        <f t="shared" si="3"/>
        <v>1.8913421926032945</v>
      </c>
    </row>
    <row r="10" spans="1:46" ht="30" customHeight="1" outlineLevel="2">
      <c r="A10" s="9" t="s">
        <v>83</v>
      </c>
      <c r="B10" s="3">
        <v>4500</v>
      </c>
      <c r="C10" s="3">
        <v>0</v>
      </c>
      <c r="D10" s="3">
        <v>0</v>
      </c>
      <c r="E10" s="3">
        <v>0</v>
      </c>
      <c r="F10" s="3">
        <f>SUM(C10:E10)</f>
        <v>0</v>
      </c>
      <c r="G10" s="3">
        <v>15.288</v>
      </c>
      <c r="H10" s="3">
        <v>24.60455</v>
      </c>
      <c r="I10" s="3">
        <v>20</v>
      </c>
      <c r="J10" s="3">
        <f>SUM(G10:I10)</f>
        <v>59.89255</v>
      </c>
      <c r="K10" s="3">
        <v>20</v>
      </c>
      <c r="L10" s="3">
        <v>100</v>
      </c>
      <c r="M10" s="3">
        <v>500</v>
      </c>
      <c r="N10" s="3">
        <f>SUM(K10:M10)</f>
        <v>620</v>
      </c>
      <c r="O10" s="3">
        <v>600</v>
      </c>
      <c r="P10" s="3">
        <v>595.39544999999998</v>
      </c>
      <c r="Q10" s="3">
        <v>480.21199999999999</v>
      </c>
      <c r="R10" s="3">
        <f>SUM(O10:Q10)</f>
        <v>1675.60745</v>
      </c>
      <c r="S10" s="3">
        <f>+F10</f>
        <v>0</v>
      </c>
      <c r="T10" s="3">
        <f>+S10+J10</f>
        <v>59.89255</v>
      </c>
      <c r="U10" s="3">
        <f>+T10+N10</f>
        <v>679.89255000000003</v>
      </c>
      <c r="V10" s="3">
        <f>+U10+R10</f>
        <v>2355.5</v>
      </c>
      <c r="W10" s="3">
        <f>+V10</f>
        <v>2355.5</v>
      </c>
      <c r="X10" s="3">
        <v>0</v>
      </c>
      <c r="Y10" s="3">
        <v>0</v>
      </c>
      <c r="Z10" s="3">
        <v>0</v>
      </c>
      <c r="AA10" s="3">
        <f>SUM(X10:Z10)</f>
        <v>0</v>
      </c>
      <c r="AB10" s="3">
        <v>15.288</v>
      </c>
      <c r="AC10" s="3">
        <v>24.60455</v>
      </c>
      <c r="AD10" s="3">
        <v>11.535489999999999</v>
      </c>
      <c r="AE10" s="3">
        <f>SUM(AB10:AD10)</f>
        <v>51.428039999999996</v>
      </c>
      <c r="AF10" s="3">
        <v>0</v>
      </c>
      <c r="AG10" s="3">
        <v>0</v>
      </c>
      <c r="AH10" s="3">
        <v>0</v>
      </c>
      <c r="AI10" s="3">
        <f>SUM(AF10:AH10)</f>
        <v>0</v>
      </c>
      <c r="AJ10" s="3">
        <v>0</v>
      </c>
      <c r="AK10" s="3">
        <v>0</v>
      </c>
      <c r="AL10" s="3">
        <v>0</v>
      </c>
      <c r="AM10" s="3">
        <f>SUM(AJ10:AL10)</f>
        <v>0</v>
      </c>
      <c r="AN10" s="3">
        <f>+AA10</f>
        <v>0</v>
      </c>
      <c r="AO10" s="3">
        <f>+AN10+AE10</f>
        <v>51.428039999999996</v>
      </c>
      <c r="AP10" s="3">
        <f>+AO10+AI10</f>
        <v>51.428039999999996</v>
      </c>
      <c r="AQ10" s="3">
        <f>+AP10+AM10</f>
        <v>51.428039999999996</v>
      </c>
      <c r="AR10" s="3">
        <f>+AQ10</f>
        <v>51.428039999999996</v>
      </c>
      <c r="AS10" s="5">
        <f>IF(J10=0,0,AE10/J10*100)</f>
        <v>85.867173797074926</v>
      </c>
      <c r="AT10" s="5">
        <f>IF(W10=0,0,AR10/W10*100)</f>
        <v>2.1833173423901506</v>
      </c>
    </row>
    <row r="11" spans="1:46" ht="30" customHeight="1" outlineLevel="2">
      <c r="A11" s="9" t="s">
        <v>114</v>
      </c>
      <c r="B11" s="3">
        <v>3100</v>
      </c>
      <c r="C11" s="3">
        <v>0</v>
      </c>
      <c r="D11" s="3">
        <v>0</v>
      </c>
      <c r="E11" s="3">
        <v>0</v>
      </c>
      <c r="F11" s="3">
        <f>SUM(C11:E11)</f>
        <v>0</v>
      </c>
      <c r="G11" s="3">
        <v>20.791319999999999</v>
      </c>
      <c r="H11" s="3">
        <v>12.590020000000001</v>
      </c>
      <c r="I11" s="3">
        <v>35</v>
      </c>
      <c r="J11" s="3">
        <f>SUM(G11:I11)</f>
        <v>68.381339999999994</v>
      </c>
      <c r="K11" s="3">
        <v>25</v>
      </c>
      <c r="L11" s="3">
        <v>25</v>
      </c>
      <c r="M11" s="3">
        <v>30</v>
      </c>
      <c r="N11" s="3">
        <f>SUM(K11:M11)</f>
        <v>80</v>
      </c>
      <c r="O11" s="3">
        <v>360</v>
      </c>
      <c r="P11" s="3">
        <v>300</v>
      </c>
      <c r="Q11" s="3">
        <v>302.40998000000002</v>
      </c>
      <c r="R11" s="3">
        <f>SUM(O11:Q11)</f>
        <v>962.40998000000002</v>
      </c>
      <c r="S11" s="3">
        <f>+F11</f>
        <v>0</v>
      </c>
      <c r="T11" s="3">
        <f>+S11+J11</f>
        <v>68.381339999999994</v>
      </c>
      <c r="U11" s="3">
        <f>+T11+N11</f>
        <v>148.38133999999999</v>
      </c>
      <c r="V11" s="3">
        <f>+U11+R11</f>
        <v>1110.79132</v>
      </c>
      <c r="W11" s="3">
        <f>+V11</f>
        <v>1110.79132</v>
      </c>
      <c r="X11" s="3">
        <v>0</v>
      </c>
      <c r="Y11" s="3">
        <v>0</v>
      </c>
      <c r="Z11" s="3">
        <v>0</v>
      </c>
      <c r="AA11" s="3">
        <f>SUM(X11:Z11)</f>
        <v>0</v>
      </c>
      <c r="AB11" s="3">
        <v>20.791319999999999</v>
      </c>
      <c r="AC11" s="3">
        <v>12.590020000000001</v>
      </c>
      <c r="AD11" s="3">
        <v>13.05838</v>
      </c>
      <c r="AE11" s="3">
        <f>SUM(AB11:AD11)</f>
        <v>46.439720000000001</v>
      </c>
      <c r="AF11" s="3">
        <v>0</v>
      </c>
      <c r="AG11" s="3">
        <v>0</v>
      </c>
      <c r="AH11" s="3">
        <v>0</v>
      </c>
      <c r="AI11" s="3">
        <f>SUM(AF11:AH11)</f>
        <v>0</v>
      </c>
      <c r="AJ11" s="3">
        <v>0</v>
      </c>
      <c r="AK11" s="3">
        <v>0</v>
      </c>
      <c r="AL11" s="3">
        <v>0</v>
      </c>
      <c r="AM11" s="3">
        <f>SUM(AJ11:AL11)</f>
        <v>0</v>
      </c>
      <c r="AN11" s="3">
        <f>+AA11</f>
        <v>0</v>
      </c>
      <c r="AO11" s="3">
        <f>+AN11+AE11</f>
        <v>46.439720000000001</v>
      </c>
      <c r="AP11" s="3">
        <f>+AO11+AI11</f>
        <v>46.439720000000001</v>
      </c>
      <c r="AQ11" s="3">
        <f>+AP11+AM11</f>
        <v>46.439720000000001</v>
      </c>
      <c r="AR11" s="3">
        <f>+AQ11</f>
        <v>46.439720000000001</v>
      </c>
      <c r="AS11" s="5">
        <f t="shared" ref="AS11:AS49" si="5">IF(J11=0,0,AE11/J11*100)</f>
        <v>67.912854588693364</v>
      </c>
      <c r="AT11" s="5">
        <f t="shared" si="3"/>
        <v>4.1807780781002144</v>
      </c>
    </row>
    <row r="12" spans="1:46" ht="30" customHeight="1" outlineLevel="2">
      <c r="A12" s="9" t="s">
        <v>84</v>
      </c>
      <c r="B12" s="3">
        <v>100</v>
      </c>
      <c r="C12" s="3">
        <v>0</v>
      </c>
      <c r="D12" s="3">
        <v>0</v>
      </c>
      <c r="E12" s="3">
        <v>0</v>
      </c>
      <c r="F12" s="3">
        <f>SUM(C12:E12)</f>
        <v>0</v>
      </c>
      <c r="G12" s="3">
        <v>0</v>
      </c>
      <c r="H12" s="3">
        <v>0</v>
      </c>
      <c r="I12" s="3">
        <v>30</v>
      </c>
      <c r="J12" s="3">
        <f>SUM(G12:I12)</f>
        <v>30</v>
      </c>
      <c r="K12" s="3">
        <v>30</v>
      </c>
      <c r="L12" s="3">
        <v>30</v>
      </c>
      <c r="M12" s="3">
        <v>10</v>
      </c>
      <c r="N12" s="3">
        <f>SUM(K12:M12)</f>
        <v>70</v>
      </c>
      <c r="O12" s="3">
        <v>0</v>
      </c>
      <c r="P12" s="3">
        <v>0</v>
      </c>
      <c r="Q12" s="3">
        <v>0</v>
      </c>
      <c r="R12" s="3">
        <f>SUM(O12:Q12)</f>
        <v>0</v>
      </c>
      <c r="S12" s="3">
        <f>+F12</f>
        <v>0</v>
      </c>
      <c r="T12" s="3">
        <f>+S12+J12</f>
        <v>30</v>
      </c>
      <c r="U12" s="3">
        <f>+T12+N12</f>
        <v>100</v>
      </c>
      <c r="V12" s="3">
        <f>+U12+R12</f>
        <v>100</v>
      </c>
      <c r="W12" s="3">
        <f>+V12</f>
        <v>100</v>
      </c>
      <c r="X12" s="3">
        <v>0</v>
      </c>
      <c r="Y12" s="3">
        <v>0</v>
      </c>
      <c r="Z12" s="3">
        <v>0</v>
      </c>
      <c r="AA12" s="3">
        <f>SUM(X12:Z12)</f>
        <v>0</v>
      </c>
      <c r="AB12" s="3">
        <v>0</v>
      </c>
      <c r="AC12" s="3">
        <v>0</v>
      </c>
      <c r="AD12" s="3">
        <v>0</v>
      </c>
      <c r="AE12" s="3">
        <f>SUM(AB12:AD12)</f>
        <v>0</v>
      </c>
      <c r="AF12" s="3">
        <v>0</v>
      </c>
      <c r="AG12" s="3">
        <v>0</v>
      </c>
      <c r="AH12" s="3">
        <v>0</v>
      </c>
      <c r="AI12" s="3">
        <f>SUM(AF12:AH12)</f>
        <v>0</v>
      </c>
      <c r="AJ12" s="3">
        <v>0</v>
      </c>
      <c r="AK12" s="3">
        <v>0</v>
      </c>
      <c r="AL12" s="3">
        <v>0</v>
      </c>
      <c r="AM12" s="3">
        <f>SUM(AJ12:AL12)</f>
        <v>0</v>
      </c>
      <c r="AN12" s="3">
        <f>+AA12</f>
        <v>0</v>
      </c>
      <c r="AO12" s="3">
        <f>+AN12+AE12</f>
        <v>0</v>
      </c>
      <c r="AP12" s="3">
        <f>+AO12+AI12</f>
        <v>0</v>
      </c>
      <c r="AQ12" s="3">
        <f>+AP12+AM12</f>
        <v>0</v>
      </c>
      <c r="AR12" s="3">
        <f>+AQ12</f>
        <v>0</v>
      </c>
      <c r="AS12" s="5">
        <f t="shared" si="5"/>
        <v>0</v>
      </c>
      <c r="AT12" s="5">
        <f t="shared" ref="AT12" si="6">IF(W12=0,0,AR12/W12*100)</f>
        <v>0</v>
      </c>
    </row>
    <row r="13" spans="1:46" ht="30" customHeight="1" outlineLevel="2">
      <c r="A13" s="9" t="s">
        <v>115</v>
      </c>
      <c r="B13" s="3">
        <v>8000</v>
      </c>
      <c r="C13" s="3">
        <v>0</v>
      </c>
      <c r="D13" s="3">
        <v>0</v>
      </c>
      <c r="E13" s="3">
        <v>0</v>
      </c>
      <c r="F13" s="3">
        <f>SUM(C13:E13)</f>
        <v>0</v>
      </c>
      <c r="G13" s="3">
        <v>0</v>
      </c>
      <c r="H13" s="3">
        <v>0</v>
      </c>
      <c r="I13" s="3">
        <v>0</v>
      </c>
      <c r="J13" s="3">
        <f>SUM(G13:I13)</f>
        <v>0</v>
      </c>
      <c r="K13" s="3">
        <v>0</v>
      </c>
      <c r="L13" s="3">
        <v>0</v>
      </c>
      <c r="M13" s="3">
        <v>0</v>
      </c>
      <c r="N13" s="3">
        <f>SUM(K13:M13)</f>
        <v>0</v>
      </c>
      <c r="O13" s="3">
        <v>1150</v>
      </c>
      <c r="P13" s="3">
        <v>100</v>
      </c>
      <c r="Q13" s="3">
        <v>358.22233399363199</v>
      </c>
      <c r="R13" s="3">
        <f>SUM(O13:Q13)</f>
        <v>1608.222333993632</v>
      </c>
      <c r="S13" s="3">
        <f>+F13</f>
        <v>0</v>
      </c>
      <c r="T13" s="3">
        <f>+S13+J13</f>
        <v>0</v>
      </c>
      <c r="U13" s="3">
        <f>+T13+N13</f>
        <v>0</v>
      </c>
      <c r="V13" s="3">
        <f>+U13+R13</f>
        <v>1608.222333993632</v>
      </c>
      <c r="W13" s="3">
        <f>+V13</f>
        <v>1608.222333993632</v>
      </c>
      <c r="X13" s="3">
        <v>0</v>
      </c>
      <c r="Y13" s="3">
        <v>0</v>
      </c>
      <c r="Z13" s="3">
        <v>0</v>
      </c>
      <c r="AA13" s="3">
        <f>SUM(X13:Z13)</f>
        <v>0</v>
      </c>
      <c r="AB13" s="3">
        <v>0</v>
      </c>
      <c r="AC13" s="3">
        <v>0</v>
      </c>
      <c r="AD13" s="3">
        <v>0</v>
      </c>
      <c r="AE13" s="3">
        <f>SUM(AB13:AD13)</f>
        <v>0</v>
      </c>
      <c r="AF13" s="3">
        <v>0</v>
      </c>
      <c r="AG13" s="3">
        <v>0</v>
      </c>
      <c r="AH13" s="3">
        <v>0</v>
      </c>
      <c r="AI13" s="3">
        <f>SUM(AF13:AH13)</f>
        <v>0</v>
      </c>
      <c r="AJ13" s="3">
        <v>0</v>
      </c>
      <c r="AK13" s="3">
        <v>0</v>
      </c>
      <c r="AL13" s="3">
        <v>0</v>
      </c>
      <c r="AM13" s="3">
        <f>SUM(AJ13:AL13)</f>
        <v>0</v>
      </c>
      <c r="AN13" s="3">
        <f>+AA13</f>
        <v>0</v>
      </c>
      <c r="AO13" s="3">
        <f>+AN13+AE13</f>
        <v>0</v>
      </c>
      <c r="AP13" s="3">
        <f>+AO13+AI13</f>
        <v>0</v>
      </c>
      <c r="AQ13" s="3">
        <f>+AP13+AM13</f>
        <v>0</v>
      </c>
      <c r="AR13" s="3">
        <f>+AQ13</f>
        <v>0</v>
      </c>
      <c r="AS13" s="5">
        <f t="shared" si="5"/>
        <v>0</v>
      </c>
      <c r="AT13" s="5">
        <f t="shared" si="3"/>
        <v>0</v>
      </c>
    </row>
    <row r="14" spans="1:46" ht="30" customHeight="1" outlineLevel="1">
      <c r="A14" s="8" t="s">
        <v>5</v>
      </c>
      <c r="B14" s="2">
        <f t="shared" ref="B14:AR14" si="7">SUM(B15:B18)</f>
        <v>10150</v>
      </c>
      <c r="C14" s="2">
        <f t="shared" si="7"/>
        <v>0</v>
      </c>
      <c r="D14" s="2">
        <f t="shared" si="7"/>
        <v>0</v>
      </c>
      <c r="E14" s="2">
        <f t="shared" si="7"/>
        <v>0</v>
      </c>
      <c r="F14" s="2">
        <f t="shared" si="7"/>
        <v>0</v>
      </c>
      <c r="G14" s="2">
        <f t="shared" si="7"/>
        <v>136.09755999999999</v>
      </c>
      <c r="H14" s="2">
        <f t="shared" si="7"/>
        <v>164.87549999999999</v>
      </c>
      <c r="I14" s="2">
        <f t="shared" si="7"/>
        <v>170</v>
      </c>
      <c r="J14" s="2">
        <f t="shared" si="7"/>
        <v>470.97305999999992</v>
      </c>
      <c r="K14" s="2">
        <f t="shared" si="7"/>
        <v>186</v>
      </c>
      <c r="L14" s="2">
        <f t="shared" si="7"/>
        <v>210</v>
      </c>
      <c r="M14" s="2">
        <f t="shared" si="7"/>
        <v>275</v>
      </c>
      <c r="N14" s="2">
        <f t="shared" si="7"/>
        <v>671</v>
      </c>
      <c r="O14" s="2">
        <f t="shared" si="7"/>
        <v>355</v>
      </c>
      <c r="P14" s="2">
        <f t="shared" si="7"/>
        <v>307.96456999999998</v>
      </c>
      <c r="Q14" s="2">
        <f t="shared" si="7"/>
        <v>371.0623700000001</v>
      </c>
      <c r="R14" s="2">
        <f t="shared" si="7"/>
        <v>1034.0269400000002</v>
      </c>
      <c r="S14" s="2">
        <f t="shared" si="7"/>
        <v>0</v>
      </c>
      <c r="T14" s="2">
        <f t="shared" si="7"/>
        <v>470.97305999999992</v>
      </c>
      <c r="U14" s="2">
        <f t="shared" si="7"/>
        <v>1141.9730599999998</v>
      </c>
      <c r="V14" s="2">
        <f t="shared" si="7"/>
        <v>2176</v>
      </c>
      <c r="W14" s="2">
        <f t="shared" si="7"/>
        <v>2176</v>
      </c>
      <c r="X14" s="2">
        <f t="shared" si="7"/>
        <v>0</v>
      </c>
      <c r="Y14" s="2">
        <f t="shared" si="7"/>
        <v>0</v>
      </c>
      <c r="Z14" s="2">
        <f t="shared" si="7"/>
        <v>0</v>
      </c>
      <c r="AA14" s="2">
        <f t="shared" si="7"/>
        <v>0</v>
      </c>
      <c r="AB14" s="2">
        <f t="shared" si="7"/>
        <v>136.09755999999999</v>
      </c>
      <c r="AC14" s="2">
        <f t="shared" si="7"/>
        <v>164.87549999999999</v>
      </c>
      <c r="AD14" s="2">
        <f t="shared" si="7"/>
        <v>345.79958999999985</v>
      </c>
      <c r="AE14" s="2">
        <f t="shared" si="7"/>
        <v>646.77264999999989</v>
      </c>
      <c r="AF14" s="2">
        <f t="shared" si="7"/>
        <v>0</v>
      </c>
      <c r="AG14" s="2">
        <f t="shared" si="7"/>
        <v>0</v>
      </c>
      <c r="AH14" s="2">
        <f t="shared" si="7"/>
        <v>0</v>
      </c>
      <c r="AI14" s="2">
        <f t="shared" si="7"/>
        <v>0</v>
      </c>
      <c r="AJ14" s="2">
        <f t="shared" si="7"/>
        <v>0</v>
      </c>
      <c r="AK14" s="2">
        <f t="shared" si="7"/>
        <v>0</v>
      </c>
      <c r="AL14" s="2">
        <f t="shared" si="7"/>
        <v>0</v>
      </c>
      <c r="AM14" s="2">
        <f t="shared" si="7"/>
        <v>0</v>
      </c>
      <c r="AN14" s="2">
        <f t="shared" si="7"/>
        <v>0</v>
      </c>
      <c r="AO14" s="2">
        <f t="shared" si="7"/>
        <v>646.77264999999989</v>
      </c>
      <c r="AP14" s="2">
        <f t="shared" si="7"/>
        <v>646.77264999999989</v>
      </c>
      <c r="AQ14" s="2">
        <f t="shared" si="7"/>
        <v>646.77264999999989</v>
      </c>
      <c r="AR14" s="2">
        <f t="shared" si="7"/>
        <v>646.77264999999989</v>
      </c>
      <c r="AS14" s="4">
        <f t="shared" si="5"/>
        <v>137.32688871843328</v>
      </c>
      <c r="AT14" s="4">
        <f t="shared" si="3"/>
        <v>29.723007812499997</v>
      </c>
    </row>
    <row r="15" spans="1:46" ht="30" customHeight="1" outlineLevel="2">
      <c r="A15" s="9" t="s">
        <v>85</v>
      </c>
      <c r="B15" s="3">
        <v>8280</v>
      </c>
      <c r="C15" s="3">
        <v>0</v>
      </c>
      <c r="D15" s="3">
        <v>0</v>
      </c>
      <c r="E15" s="3">
        <v>0</v>
      </c>
      <c r="F15" s="3">
        <f t="shared" ref="F15:F18" si="8">SUM(C15:E15)</f>
        <v>0</v>
      </c>
      <c r="G15" s="3">
        <v>0</v>
      </c>
      <c r="H15" s="3">
        <v>9.55246</v>
      </c>
      <c r="I15" s="3">
        <v>15</v>
      </c>
      <c r="J15" s="3">
        <f t="shared" ref="J15:J18" si="9">SUM(G15:I15)</f>
        <v>24.55246</v>
      </c>
      <c r="K15" s="3">
        <v>36</v>
      </c>
      <c r="L15" s="3">
        <v>15</v>
      </c>
      <c r="M15" s="3">
        <v>10</v>
      </c>
      <c r="N15" s="3">
        <f t="shared" ref="N15:N18" si="10">SUM(K15:M15)</f>
        <v>61</v>
      </c>
      <c r="O15" s="3">
        <v>150</v>
      </c>
      <c r="P15" s="3">
        <v>140.44754</v>
      </c>
      <c r="Q15" s="3">
        <v>200</v>
      </c>
      <c r="R15" s="3">
        <f t="shared" ref="R15:R18" si="11">SUM(O15:Q15)</f>
        <v>490.44754</v>
      </c>
      <c r="S15" s="3">
        <f t="shared" ref="S15:S18" si="12">+F15</f>
        <v>0</v>
      </c>
      <c r="T15" s="3">
        <f t="shared" ref="T15:T18" si="13">+S15+J15</f>
        <v>24.55246</v>
      </c>
      <c r="U15" s="3">
        <f t="shared" ref="U15:U18" si="14">+T15+N15</f>
        <v>85.552459999999996</v>
      </c>
      <c r="V15" s="3">
        <f t="shared" ref="V15:V18" si="15">+U15+R15</f>
        <v>576</v>
      </c>
      <c r="W15" s="3">
        <f t="shared" ref="W15:W18" si="16">+V15</f>
        <v>576</v>
      </c>
      <c r="X15" s="3">
        <v>0</v>
      </c>
      <c r="Y15" s="3">
        <v>0</v>
      </c>
      <c r="Z15" s="3">
        <v>0</v>
      </c>
      <c r="AA15" s="3">
        <f t="shared" ref="AA15:AA18" si="17">SUM(X15:Z15)</f>
        <v>0</v>
      </c>
      <c r="AB15" s="3">
        <v>0</v>
      </c>
      <c r="AC15" s="3">
        <v>9.55246</v>
      </c>
      <c r="AD15" s="3">
        <v>24.961979999999997</v>
      </c>
      <c r="AE15" s="3">
        <f t="shared" ref="AE15:AE18" si="18">SUM(AB15:AD15)</f>
        <v>34.514439999999993</v>
      </c>
      <c r="AF15" s="3">
        <v>0</v>
      </c>
      <c r="AG15" s="3">
        <v>0</v>
      </c>
      <c r="AH15" s="3">
        <v>0</v>
      </c>
      <c r="AI15" s="3">
        <f t="shared" ref="AI15:AI18" si="19">SUM(AF15:AH15)</f>
        <v>0</v>
      </c>
      <c r="AJ15" s="3">
        <v>0</v>
      </c>
      <c r="AK15" s="3">
        <v>0</v>
      </c>
      <c r="AL15" s="3">
        <v>0</v>
      </c>
      <c r="AM15" s="3">
        <f t="shared" ref="AM15:AM18" si="20">SUM(AJ15:AL15)</f>
        <v>0</v>
      </c>
      <c r="AN15" s="3">
        <f t="shared" ref="AN15:AN18" si="21">+AA15</f>
        <v>0</v>
      </c>
      <c r="AO15" s="3">
        <f t="shared" ref="AO15:AO18" si="22">+AN15+AE15</f>
        <v>34.514439999999993</v>
      </c>
      <c r="AP15" s="3">
        <f t="shared" ref="AP15:AP18" si="23">+AO15+AI15</f>
        <v>34.514439999999993</v>
      </c>
      <c r="AQ15" s="3">
        <f t="shared" ref="AQ15:AQ18" si="24">+AP15+AM15</f>
        <v>34.514439999999993</v>
      </c>
      <c r="AR15" s="3">
        <f t="shared" ref="AR15:AR18" si="25">+AQ15</f>
        <v>34.514439999999993</v>
      </c>
      <c r="AS15" s="5">
        <f t="shared" si="5"/>
        <v>140.57426424887768</v>
      </c>
      <c r="AT15" s="5">
        <f t="shared" si="3"/>
        <v>5.992090277777776</v>
      </c>
    </row>
    <row r="16" spans="1:46" ht="30" customHeight="1" outlineLevel="2">
      <c r="A16" s="9" t="s">
        <v>86</v>
      </c>
      <c r="B16" s="3">
        <v>1000</v>
      </c>
      <c r="C16" s="3">
        <v>0</v>
      </c>
      <c r="D16" s="3">
        <v>0</v>
      </c>
      <c r="E16" s="3">
        <v>0</v>
      </c>
      <c r="F16" s="3">
        <f t="shared" si="8"/>
        <v>0</v>
      </c>
      <c r="G16" s="3">
        <v>136.09755999999999</v>
      </c>
      <c r="H16" s="3">
        <v>137.48296999999999</v>
      </c>
      <c r="I16" s="3">
        <v>105</v>
      </c>
      <c r="J16" s="3">
        <f t="shared" si="9"/>
        <v>378.58052999999995</v>
      </c>
      <c r="K16" s="3">
        <v>100</v>
      </c>
      <c r="L16" s="3">
        <v>110</v>
      </c>
      <c r="M16" s="3">
        <v>115</v>
      </c>
      <c r="N16" s="3">
        <f t="shared" si="10"/>
        <v>325</v>
      </c>
      <c r="O16" s="3">
        <v>100</v>
      </c>
      <c r="P16" s="3">
        <v>87.517030000000005</v>
      </c>
      <c r="Q16" s="3">
        <v>108.90244000000007</v>
      </c>
      <c r="R16" s="3">
        <f t="shared" si="11"/>
        <v>296.41947000000005</v>
      </c>
      <c r="S16" s="3">
        <f t="shared" si="12"/>
        <v>0</v>
      </c>
      <c r="T16" s="3">
        <f t="shared" si="13"/>
        <v>378.58052999999995</v>
      </c>
      <c r="U16" s="3">
        <f t="shared" si="14"/>
        <v>703.58052999999995</v>
      </c>
      <c r="V16" s="3">
        <f t="shared" si="15"/>
        <v>1000</v>
      </c>
      <c r="W16" s="3">
        <f t="shared" si="16"/>
        <v>1000</v>
      </c>
      <c r="X16" s="3">
        <v>0</v>
      </c>
      <c r="Y16" s="3">
        <v>0</v>
      </c>
      <c r="Z16" s="3">
        <v>0</v>
      </c>
      <c r="AA16" s="3">
        <f t="shared" si="17"/>
        <v>0</v>
      </c>
      <c r="AB16" s="3">
        <v>136.09755999999999</v>
      </c>
      <c r="AC16" s="3">
        <v>137.48296999999999</v>
      </c>
      <c r="AD16" s="3">
        <v>320.82074999999986</v>
      </c>
      <c r="AE16" s="3">
        <f t="shared" si="18"/>
        <v>594.40127999999982</v>
      </c>
      <c r="AF16" s="3">
        <v>0</v>
      </c>
      <c r="AG16" s="3">
        <v>0</v>
      </c>
      <c r="AH16" s="3">
        <v>0</v>
      </c>
      <c r="AI16" s="3">
        <f t="shared" si="19"/>
        <v>0</v>
      </c>
      <c r="AJ16" s="3">
        <v>0</v>
      </c>
      <c r="AK16" s="3">
        <v>0</v>
      </c>
      <c r="AL16" s="3">
        <v>0</v>
      </c>
      <c r="AM16" s="3">
        <f t="shared" si="20"/>
        <v>0</v>
      </c>
      <c r="AN16" s="3">
        <f t="shared" si="21"/>
        <v>0</v>
      </c>
      <c r="AO16" s="3">
        <f t="shared" si="22"/>
        <v>594.40127999999982</v>
      </c>
      <c r="AP16" s="3">
        <f t="shared" si="23"/>
        <v>594.40127999999982</v>
      </c>
      <c r="AQ16" s="3">
        <f t="shared" si="24"/>
        <v>594.40127999999982</v>
      </c>
      <c r="AR16" s="3">
        <f t="shared" si="25"/>
        <v>594.40127999999982</v>
      </c>
      <c r="AS16" s="5">
        <f t="shared" si="5"/>
        <v>157.00788416139622</v>
      </c>
      <c r="AT16" s="5">
        <f t="shared" si="3"/>
        <v>59.44012799999998</v>
      </c>
    </row>
    <row r="17" spans="1:46" ht="30" customHeight="1" outlineLevel="2">
      <c r="A17" s="9" t="s">
        <v>87</v>
      </c>
      <c r="B17" s="3">
        <v>500</v>
      </c>
      <c r="C17" s="3">
        <v>0</v>
      </c>
      <c r="D17" s="3">
        <v>0</v>
      </c>
      <c r="E17" s="3">
        <v>0</v>
      </c>
      <c r="F17" s="3">
        <f t="shared" ref="F17" si="26">SUM(C17:E17)</f>
        <v>0</v>
      </c>
      <c r="G17" s="3">
        <v>0</v>
      </c>
      <c r="H17" s="3">
        <v>17.840070000000001</v>
      </c>
      <c r="I17" s="3">
        <v>50</v>
      </c>
      <c r="J17" s="3">
        <f t="shared" ref="J17" si="27">SUM(G17:I17)</f>
        <v>67.840069999999997</v>
      </c>
      <c r="K17" s="3">
        <v>50</v>
      </c>
      <c r="L17" s="3">
        <v>85</v>
      </c>
      <c r="M17" s="3">
        <v>110</v>
      </c>
      <c r="N17" s="3">
        <f t="shared" ref="N17" si="28">SUM(K17:M17)</f>
        <v>245</v>
      </c>
      <c r="O17" s="3">
        <v>85</v>
      </c>
      <c r="P17" s="3">
        <v>60</v>
      </c>
      <c r="Q17" s="3">
        <v>42.159930000000031</v>
      </c>
      <c r="R17" s="3">
        <f t="shared" ref="R17" si="29">SUM(O17:Q17)</f>
        <v>187.15993000000003</v>
      </c>
      <c r="S17" s="3">
        <f t="shared" ref="S17" si="30">+F17</f>
        <v>0</v>
      </c>
      <c r="T17" s="3">
        <f t="shared" ref="T17" si="31">+S17+J17</f>
        <v>67.840069999999997</v>
      </c>
      <c r="U17" s="3">
        <f t="shared" ref="U17" si="32">+T17+N17</f>
        <v>312.84006999999997</v>
      </c>
      <c r="V17" s="3">
        <f t="shared" ref="V17" si="33">+U17+R17</f>
        <v>500</v>
      </c>
      <c r="W17" s="3">
        <f t="shared" ref="W17" si="34">+V17</f>
        <v>500</v>
      </c>
      <c r="X17" s="3">
        <v>0</v>
      </c>
      <c r="Y17" s="3">
        <v>0</v>
      </c>
      <c r="Z17" s="3">
        <v>0</v>
      </c>
      <c r="AA17" s="3">
        <f t="shared" ref="AA17" si="35">SUM(X17:Z17)</f>
        <v>0</v>
      </c>
      <c r="AB17" s="3">
        <v>0</v>
      </c>
      <c r="AC17" s="3">
        <v>17.840070000000001</v>
      </c>
      <c r="AD17" s="3">
        <v>1.686E-2</v>
      </c>
      <c r="AE17" s="3">
        <f t="shared" ref="AE17" si="36">SUM(AB17:AD17)</f>
        <v>17.856930000000002</v>
      </c>
      <c r="AF17" s="3">
        <v>0</v>
      </c>
      <c r="AG17" s="3">
        <v>0</v>
      </c>
      <c r="AH17" s="3">
        <v>0</v>
      </c>
      <c r="AI17" s="3">
        <f t="shared" ref="AI17" si="37">SUM(AF17:AH17)</f>
        <v>0</v>
      </c>
      <c r="AJ17" s="3">
        <v>0</v>
      </c>
      <c r="AK17" s="3">
        <v>0</v>
      </c>
      <c r="AL17" s="3">
        <v>0</v>
      </c>
      <c r="AM17" s="3">
        <f t="shared" ref="AM17" si="38">SUM(AJ17:AL17)</f>
        <v>0</v>
      </c>
      <c r="AN17" s="3">
        <f t="shared" ref="AN17" si="39">+AA17</f>
        <v>0</v>
      </c>
      <c r="AO17" s="3">
        <f t="shared" ref="AO17" si="40">+AN17+AE17</f>
        <v>17.856930000000002</v>
      </c>
      <c r="AP17" s="3">
        <f t="shared" ref="AP17" si="41">+AO17+AI17</f>
        <v>17.856930000000002</v>
      </c>
      <c r="AQ17" s="3">
        <f t="shared" ref="AQ17" si="42">+AP17+AM17</f>
        <v>17.856930000000002</v>
      </c>
      <c r="AR17" s="3">
        <f t="shared" ref="AR17" si="43">+AQ17</f>
        <v>17.856930000000002</v>
      </c>
      <c r="AS17" s="5">
        <f t="shared" si="5"/>
        <v>26.322098429438533</v>
      </c>
      <c r="AT17" s="5">
        <f t="shared" ref="AT17" si="44">IF(W17=0,0,AR17/W17*100)</f>
        <v>3.5713860000000008</v>
      </c>
    </row>
    <row r="18" spans="1:46" ht="30" customHeight="1" outlineLevel="2">
      <c r="A18" s="9" t="s">
        <v>116</v>
      </c>
      <c r="B18" s="3">
        <v>370</v>
      </c>
      <c r="C18" s="3">
        <v>0</v>
      </c>
      <c r="D18" s="3">
        <v>0</v>
      </c>
      <c r="E18" s="3">
        <v>0</v>
      </c>
      <c r="F18" s="3">
        <f t="shared" si="8"/>
        <v>0</v>
      </c>
      <c r="G18" s="3">
        <v>0</v>
      </c>
      <c r="H18" s="3">
        <v>0</v>
      </c>
      <c r="I18" s="3">
        <v>0</v>
      </c>
      <c r="J18" s="3">
        <f t="shared" si="9"/>
        <v>0</v>
      </c>
      <c r="K18" s="3">
        <v>0</v>
      </c>
      <c r="L18" s="3">
        <v>0</v>
      </c>
      <c r="M18" s="3">
        <v>40</v>
      </c>
      <c r="N18" s="3">
        <f t="shared" si="10"/>
        <v>40</v>
      </c>
      <c r="O18" s="3">
        <v>20</v>
      </c>
      <c r="P18" s="3">
        <v>20</v>
      </c>
      <c r="Q18" s="3">
        <v>20</v>
      </c>
      <c r="R18" s="3">
        <f t="shared" si="11"/>
        <v>60</v>
      </c>
      <c r="S18" s="3">
        <f t="shared" si="12"/>
        <v>0</v>
      </c>
      <c r="T18" s="3">
        <f t="shared" si="13"/>
        <v>0</v>
      </c>
      <c r="U18" s="3">
        <f t="shared" si="14"/>
        <v>40</v>
      </c>
      <c r="V18" s="3">
        <f t="shared" si="15"/>
        <v>100</v>
      </c>
      <c r="W18" s="3">
        <f t="shared" si="16"/>
        <v>100</v>
      </c>
      <c r="X18" s="3">
        <v>0</v>
      </c>
      <c r="Y18" s="3">
        <v>0</v>
      </c>
      <c r="Z18" s="3">
        <v>0</v>
      </c>
      <c r="AA18" s="3">
        <f t="shared" si="17"/>
        <v>0</v>
      </c>
      <c r="AB18" s="3">
        <v>0</v>
      </c>
      <c r="AC18" s="3">
        <v>0</v>
      </c>
      <c r="AD18" s="3">
        <v>0</v>
      </c>
      <c r="AE18" s="3">
        <f t="shared" si="18"/>
        <v>0</v>
      </c>
      <c r="AF18" s="3">
        <v>0</v>
      </c>
      <c r="AG18" s="3">
        <v>0</v>
      </c>
      <c r="AH18" s="3">
        <v>0</v>
      </c>
      <c r="AI18" s="3">
        <f t="shared" si="19"/>
        <v>0</v>
      </c>
      <c r="AJ18" s="3">
        <v>0</v>
      </c>
      <c r="AK18" s="3">
        <v>0</v>
      </c>
      <c r="AL18" s="3">
        <v>0</v>
      </c>
      <c r="AM18" s="3">
        <f t="shared" si="20"/>
        <v>0</v>
      </c>
      <c r="AN18" s="3">
        <f t="shared" si="21"/>
        <v>0</v>
      </c>
      <c r="AO18" s="3">
        <f t="shared" si="22"/>
        <v>0</v>
      </c>
      <c r="AP18" s="3">
        <f t="shared" si="23"/>
        <v>0</v>
      </c>
      <c r="AQ18" s="3">
        <f t="shared" si="24"/>
        <v>0</v>
      </c>
      <c r="AR18" s="3">
        <f t="shared" si="25"/>
        <v>0</v>
      </c>
      <c r="AS18" s="5">
        <f t="shared" si="5"/>
        <v>0</v>
      </c>
      <c r="AT18" s="5">
        <f t="shared" si="3"/>
        <v>0</v>
      </c>
    </row>
    <row r="19" spans="1:46" ht="30" customHeight="1" outlineLevel="1">
      <c r="A19" s="8" t="s">
        <v>6</v>
      </c>
      <c r="B19" s="2">
        <f t="shared" ref="B19:AR19" si="45">SUM(B20:B22)</f>
        <v>1186</v>
      </c>
      <c r="C19" s="2">
        <f t="shared" si="45"/>
        <v>0</v>
      </c>
      <c r="D19" s="2">
        <f t="shared" si="45"/>
        <v>0</v>
      </c>
      <c r="E19" s="2">
        <f t="shared" si="45"/>
        <v>0</v>
      </c>
      <c r="F19" s="2">
        <f t="shared" si="45"/>
        <v>0</v>
      </c>
      <c r="G19" s="2">
        <f t="shared" si="45"/>
        <v>9.477389999999998</v>
      </c>
      <c r="H19" s="2">
        <f t="shared" si="45"/>
        <v>7.4069900000000004</v>
      </c>
      <c r="I19" s="2">
        <f t="shared" si="45"/>
        <v>20</v>
      </c>
      <c r="J19" s="2">
        <f t="shared" si="45"/>
        <v>36.88438</v>
      </c>
      <c r="K19" s="2">
        <f t="shared" si="45"/>
        <v>20</v>
      </c>
      <c r="L19" s="2">
        <f t="shared" si="45"/>
        <v>40</v>
      </c>
      <c r="M19" s="2">
        <f t="shared" si="45"/>
        <v>150.52260999999999</v>
      </c>
      <c r="N19" s="2">
        <f t="shared" si="45"/>
        <v>210.52260999999999</v>
      </c>
      <c r="O19" s="2">
        <f t="shared" si="45"/>
        <v>20</v>
      </c>
      <c r="P19" s="2">
        <f t="shared" si="45"/>
        <v>20</v>
      </c>
      <c r="Q19" s="2">
        <f t="shared" si="45"/>
        <v>20</v>
      </c>
      <c r="R19" s="2">
        <f t="shared" si="45"/>
        <v>60</v>
      </c>
      <c r="S19" s="2">
        <f t="shared" si="45"/>
        <v>0</v>
      </c>
      <c r="T19" s="2">
        <f t="shared" si="45"/>
        <v>36.88438</v>
      </c>
      <c r="U19" s="2">
        <f t="shared" si="45"/>
        <v>247.40699000000001</v>
      </c>
      <c r="V19" s="2">
        <f t="shared" si="45"/>
        <v>307.40699000000001</v>
      </c>
      <c r="W19" s="2">
        <f t="shared" si="45"/>
        <v>307.40699000000001</v>
      </c>
      <c r="X19" s="2">
        <f t="shared" si="45"/>
        <v>0</v>
      </c>
      <c r="Y19" s="2">
        <f t="shared" si="45"/>
        <v>0</v>
      </c>
      <c r="Z19" s="2">
        <f t="shared" si="45"/>
        <v>0</v>
      </c>
      <c r="AA19" s="2">
        <f t="shared" si="45"/>
        <v>0</v>
      </c>
      <c r="AB19" s="2">
        <f t="shared" si="45"/>
        <v>9.477389999999998</v>
      </c>
      <c r="AC19" s="2">
        <f t="shared" si="45"/>
        <v>7.4069900000000004</v>
      </c>
      <c r="AD19" s="2">
        <f t="shared" si="45"/>
        <v>0</v>
      </c>
      <c r="AE19" s="2">
        <f t="shared" si="45"/>
        <v>16.88438</v>
      </c>
      <c r="AF19" s="2">
        <f t="shared" si="45"/>
        <v>0</v>
      </c>
      <c r="AG19" s="2">
        <f t="shared" si="45"/>
        <v>0</v>
      </c>
      <c r="AH19" s="2">
        <f t="shared" si="45"/>
        <v>0</v>
      </c>
      <c r="AI19" s="2">
        <f t="shared" si="45"/>
        <v>0</v>
      </c>
      <c r="AJ19" s="2">
        <f t="shared" si="45"/>
        <v>0</v>
      </c>
      <c r="AK19" s="2">
        <f t="shared" si="45"/>
        <v>0</v>
      </c>
      <c r="AL19" s="2">
        <f t="shared" si="45"/>
        <v>0</v>
      </c>
      <c r="AM19" s="2">
        <f t="shared" si="45"/>
        <v>0</v>
      </c>
      <c r="AN19" s="2">
        <f t="shared" si="45"/>
        <v>0</v>
      </c>
      <c r="AO19" s="2">
        <f t="shared" si="45"/>
        <v>16.88438</v>
      </c>
      <c r="AP19" s="2">
        <f t="shared" si="45"/>
        <v>16.88438</v>
      </c>
      <c r="AQ19" s="2">
        <f t="shared" si="45"/>
        <v>16.88438</v>
      </c>
      <c r="AR19" s="2">
        <f t="shared" si="45"/>
        <v>16.88438</v>
      </c>
      <c r="AS19" s="4">
        <f t="shared" si="5"/>
        <v>45.776504851104995</v>
      </c>
      <c r="AT19" s="4">
        <f t="shared" si="3"/>
        <v>5.4925166145376201</v>
      </c>
    </row>
    <row r="20" spans="1:46" ht="30" customHeight="1" outlineLevel="2">
      <c r="A20" s="9" t="s">
        <v>88</v>
      </c>
      <c r="B20" s="3">
        <v>649</v>
      </c>
      <c r="C20" s="3">
        <v>0</v>
      </c>
      <c r="D20" s="3">
        <v>0</v>
      </c>
      <c r="E20" s="3">
        <v>0</v>
      </c>
      <c r="F20" s="3">
        <f>SUM(C20:E20)</f>
        <v>0</v>
      </c>
      <c r="G20" s="3">
        <v>0</v>
      </c>
      <c r="H20" s="3">
        <v>0</v>
      </c>
      <c r="I20" s="3">
        <v>0</v>
      </c>
      <c r="J20" s="3">
        <f>SUM(G20:I20)</f>
        <v>0</v>
      </c>
      <c r="K20" s="3">
        <v>0</v>
      </c>
      <c r="L20" s="3">
        <v>20</v>
      </c>
      <c r="M20" s="3">
        <v>20</v>
      </c>
      <c r="N20" s="3">
        <f>SUM(K20:M20)</f>
        <v>40</v>
      </c>
      <c r="O20" s="3">
        <v>20</v>
      </c>
      <c r="P20" s="3">
        <v>20</v>
      </c>
      <c r="Q20" s="3">
        <v>20</v>
      </c>
      <c r="R20" s="3">
        <f>SUM(O20:Q20)</f>
        <v>60</v>
      </c>
      <c r="S20" s="3">
        <f>+F20</f>
        <v>0</v>
      </c>
      <c r="T20" s="3">
        <f>+S20+J20</f>
        <v>0</v>
      </c>
      <c r="U20" s="3">
        <f>+T20+N20</f>
        <v>40</v>
      </c>
      <c r="V20" s="3">
        <f>+U20+R20</f>
        <v>100</v>
      </c>
      <c r="W20" s="3">
        <f t="shared" ref="W20:W22" si="46">+V20</f>
        <v>100</v>
      </c>
      <c r="X20" s="3">
        <v>0</v>
      </c>
      <c r="Y20" s="3">
        <v>0</v>
      </c>
      <c r="Z20" s="3">
        <v>0</v>
      </c>
      <c r="AA20" s="3">
        <f>SUM(X20:Z20)</f>
        <v>0</v>
      </c>
      <c r="AB20" s="3">
        <v>0</v>
      </c>
      <c r="AC20" s="3">
        <v>0</v>
      </c>
      <c r="AD20" s="3">
        <v>0</v>
      </c>
      <c r="AE20" s="3">
        <f>SUM(AB20:AD20)</f>
        <v>0</v>
      </c>
      <c r="AF20" s="3">
        <v>0</v>
      </c>
      <c r="AG20" s="3">
        <v>0</v>
      </c>
      <c r="AH20" s="3">
        <v>0</v>
      </c>
      <c r="AI20" s="3">
        <f>SUM(AF20:AH20)</f>
        <v>0</v>
      </c>
      <c r="AJ20" s="3">
        <v>0</v>
      </c>
      <c r="AK20" s="3">
        <v>0</v>
      </c>
      <c r="AL20" s="3">
        <v>0</v>
      </c>
      <c r="AM20" s="3">
        <f>SUM(AJ20:AL20)</f>
        <v>0</v>
      </c>
      <c r="AN20" s="3">
        <f>+AA20</f>
        <v>0</v>
      </c>
      <c r="AO20" s="3">
        <f>+AN20+AE20</f>
        <v>0</v>
      </c>
      <c r="AP20" s="3">
        <f>+AO20+AI20</f>
        <v>0</v>
      </c>
      <c r="AQ20" s="3">
        <f>+AP20+AM20</f>
        <v>0</v>
      </c>
      <c r="AR20" s="3">
        <f>+AQ20</f>
        <v>0</v>
      </c>
      <c r="AS20" s="5">
        <f t="shared" si="5"/>
        <v>0</v>
      </c>
      <c r="AT20" s="5">
        <f t="shared" si="3"/>
        <v>0</v>
      </c>
    </row>
    <row r="21" spans="1:46" ht="30" customHeight="1" outlineLevel="2">
      <c r="A21" s="9" t="s">
        <v>89</v>
      </c>
      <c r="B21" s="3">
        <v>100</v>
      </c>
      <c r="C21" s="3">
        <v>0</v>
      </c>
      <c r="D21" s="3">
        <v>0</v>
      </c>
      <c r="E21" s="3">
        <v>0</v>
      </c>
      <c r="F21" s="3">
        <f>SUM(C21:E21)</f>
        <v>0</v>
      </c>
      <c r="G21" s="3">
        <v>9.477389999999998</v>
      </c>
      <c r="H21" s="3">
        <v>0</v>
      </c>
      <c r="I21" s="3">
        <v>20</v>
      </c>
      <c r="J21" s="3">
        <f>SUM(G21:I21)</f>
        <v>29.47739</v>
      </c>
      <c r="K21" s="3">
        <v>20</v>
      </c>
      <c r="L21" s="3">
        <v>20</v>
      </c>
      <c r="M21" s="3">
        <v>30.52261</v>
      </c>
      <c r="N21" s="3">
        <f>SUM(K21:M21)</f>
        <v>70.52261</v>
      </c>
      <c r="O21" s="3">
        <v>0</v>
      </c>
      <c r="P21" s="3">
        <v>0</v>
      </c>
      <c r="Q21" s="3">
        <v>0</v>
      </c>
      <c r="R21" s="3">
        <f>SUM(O21:Q21)</f>
        <v>0</v>
      </c>
      <c r="S21" s="3">
        <f>+F21</f>
        <v>0</v>
      </c>
      <c r="T21" s="3">
        <f>+S21+J21</f>
        <v>29.47739</v>
      </c>
      <c r="U21" s="3">
        <f>+T21+N21</f>
        <v>100</v>
      </c>
      <c r="V21" s="3">
        <f>+U21+R21</f>
        <v>100</v>
      </c>
      <c r="W21" s="3">
        <f t="shared" si="46"/>
        <v>100</v>
      </c>
      <c r="X21" s="3">
        <v>0</v>
      </c>
      <c r="Y21" s="3">
        <v>0</v>
      </c>
      <c r="Z21" s="3">
        <v>0</v>
      </c>
      <c r="AA21" s="3">
        <f>SUM(X21:Z21)</f>
        <v>0</v>
      </c>
      <c r="AB21" s="3">
        <v>9.477389999999998</v>
      </c>
      <c r="AC21" s="3">
        <v>0</v>
      </c>
      <c r="AD21" s="3">
        <v>0</v>
      </c>
      <c r="AE21" s="3">
        <f>SUM(AB21:AD21)</f>
        <v>9.477389999999998</v>
      </c>
      <c r="AF21" s="3">
        <v>0</v>
      </c>
      <c r="AG21" s="3">
        <v>0</v>
      </c>
      <c r="AH21" s="3">
        <v>0</v>
      </c>
      <c r="AI21" s="3">
        <f>SUM(AF21:AH21)</f>
        <v>0</v>
      </c>
      <c r="AJ21" s="3">
        <v>0</v>
      </c>
      <c r="AK21" s="3">
        <v>0</v>
      </c>
      <c r="AL21" s="3">
        <v>0</v>
      </c>
      <c r="AM21" s="3">
        <f>SUM(AJ21:AL21)</f>
        <v>0</v>
      </c>
      <c r="AN21" s="3">
        <f>+AA21</f>
        <v>0</v>
      </c>
      <c r="AO21" s="3">
        <f>+AN21+AE21</f>
        <v>9.477389999999998</v>
      </c>
      <c r="AP21" s="3">
        <f>+AO21+AI21</f>
        <v>9.477389999999998</v>
      </c>
      <c r="AQ21" s="3">
        <f>+AP21+AM21</f>
        <v>9.477389999999998</v>
      </c>
      <c r="AR21" s="3">
        <f>+AQ21</f>
        <v>9.477389999999998</v>
      </c>
      <c r="AS21" s="5">
        <f t="shared" si="5"/>
        <v>32.151387894247073</v>
      </c>
      <c r="AT21" s="5">
        <f t="shared" si="3"/>
        <v>9.477389999999998</v>
      </c>
    </row>
    <row r="22" spans="1:46" ht="30" customHeight="1" outlineLevel="2">
      <c r="A22" s="9" t="s">
        <v>90</v>
      </c>
      <c r="B22" s="3">
        <v>437</v>
      </c>
      <c r="C22" s="3">
        <v>0</v>
      </c>
      <c r="D22" s="3">
        <v>0</v>
      </c>
      <c r="E22" s="3">
        <v>0</v>
      </c>
      <c r="F22" s="3">
        <f>SUM(C22:E22)</f>
        <v>0</v>
      </c>
      <c r="G22" s="3">
        <v>0</v>
      </c>
      <c r="H22" s="3">
        <v>7.4069900000000004</v>
      </c>
      <c r="I22" s="3">
        <v>0</v>
      </c>
      <c r="J22" s="3">
        <f>SUM(G22:I22)</f>
        <v>7.4069900000000004</v>
      </c>
      <c r="K22" s="3">
        <v>0</v>
      </c>
      <c r="L22" s="3">
        <v>0</v>
      </c>
      <c r="M22" s="3">
        <v>100</v>
      </c>
      <c r="N22" s="3">
        <f>SUM(K22:M22)</f>
        <v>100</v>
      </c>
      <c r="O22" s="3">
        <v>0</v>
      </c>
      <c r="P22" s="3">
        <v>0</v>
      </c>
      <c r="Q22" s="3">
        <v>0</v>
      </c>
      <c r="R22" s="3">
        <f>SUM(O22:Q22)</f>
        <v>0</v>
      </c>
      <c r="S22" s="3">
        <f>+F22</f>
        <v>0</v>
      </c>
      <c r="T22" s="3">
        <f>+S22+J22</f>
        <v>7.4069900000000004</v>
      </c>
      <c r="U22" s="3">
        <f>+T22+N22</f>
        <v>107.40699000000001</v>
      </c>
      <c r="V22" s="3">
        <f>+U22+R22</f>
        <v>107.40699000000001</v>
      </c>
      <c r="W22" s="3">
        <f t="shared" si="46"/>
        <v>107.40699000000001</v>
      </c>
      <c r="X22" s="3">
        <v>0</v>
      </c>
      <c r="Y22" s="3">
        <v>0</v>
      </c>
      <c r="Z22" s="3">
        <v>0</v>
      </c>
      <c r="AA22" s="3">
        <f>SUM(X22:Z22)</f>
        <v>0</v>
      </c>
      <c r="AB22" s="3">
        <v>0</v>
      </c>
      <c r="AC22" s="3">
        <v>7.4069900000000004</v>
      </c>
      <c r="AD22" s="3">
        <v>0</v>
      </c>
      <c r="AE22" s="3">
        <f>SUM(AB22:AD22)</f>
        <v>7.4069900000000004</v>
      </c>
      <c r="AF22" s="3">
        <v>0</v>
      </c>
      <c r="AG22" s="3">
        <v>0</v>
      </c>
      <c r="AH22" s="3">
        <v>0</v>
      </c>
      <c r="AI22" s="3">
        <f>SUM(AF22:AH22)</f>
        <v>0</v>
      </c>
      <c r="AJ22" s="3">
        <v>0</v>
      </c>
      <c r="AK22" s="3">
        <v>0</v>
      </c>
      <c r="AL22" s="3">
        <v>0</v>
      </c>
      <c r="AM22" s="3">
        <f>SUM(AJ22:AL22)</f>
        <v>0</v>
      </c>
      <c r="AN22" s="3">
        <f>+AA22</f>
        <v>0</v>
      </c>
      <c r="AO22" s="3">
        <f>+AN22+AE22</f>
        <v>7.4069900000000004</v>
      </c>
      <c r="AP22" s="3">
        <f>+AO22+AI22</f>
        <v>7.4069900000000004</v>
      </c>
      <c r="AQ22" s="3">
        <f>+AP22+AM22</f>
        <v>7.4069900000000004</v>
      </c>
      <c r="AR22" s="3">
        <f>+AQ22</f>
        <v>7.4069900000000004</v>
      </c>
      <c r="AS22" s="5">
        <f t="shared" si="5"/>
        <v>100</v>
      </c>
      <c r="AT22" s="5">
        <f t="shared" si="3"/>
        <v>6.8961899034690379</v>
      </c>
    </row>
    <row r="23" spans="1:46" ht="30" customHeight="1" outlineLevel="1">
      <c r="A23" s="8" t="s">
        <v>7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4">
        <f t="shared" si="5"/>
        <v>0</v>
      </c>
      <c r="AT23" s="4">
        <f t="shared" si="3"/>
        <v>0</v>
      </c>
    </row>
    <row r="24" spans="1:46" ht="30" customHeight="1" outlineLevel="1">
      <c r="A24" s="8" t="s">
        <v>8</v>
      </c>
      <c r="B24" s="2">
        <f>+B25</f>
        <v>181</v>
      </c>
      <c r="C24" s="2">
        <f t="shared" ref="C24:AR24" si="47">+C25</f>
        <v>0</v>
      </c>
      <c r="D24" s="2">
        <f t="shared" si="47"/>
        <v>0</v>
      </c>
      <c r="E24" s="2">
        <f t="shared" si="47"/>
        <v>0</v>
      </c>
      <c r="F24" s="2">
        <f t="shared" si="47"/>
        <v>0</v>
      </c>
      <c r="G24" s="2">
        <f t="shared" si="47"/>
        <v>0</v>
      </c>
      <c r="H24" s="2">
        <f t="shared" si="47"/>
        <v>0</v>
      </c>
      <c r="I24" s="2">
        <f t="shared" si="47"/>
        <v>0</v>
      </c>
      <c r="J24" s="2">
        <f t="shared" si="47"/>
        <v>0</v>
      </c>
      <c r="K24" s="2">
        <f t="shared" si="47"/>
        <v>0</v>
      </c>
      <c r="L24" s="2">
        <f t="shared" si="47"/>
        <v>0</v>
      </c>
      <c r="M24" s="2">
        <f t="shared" si="47"/>
        <v>40</v>
      </c>
      <c r="N24" s="2">
        <f t="shared" si="47"/>
        <v>40</v>
      </c>
      <c r="O24" s="2">
        <f t="shared" si="47"/>
        <v>40</v>
      </c>
      <c r="P24" s="2">
        <f t="shared" si="47"/>
        <v>40</v>
      </c>
      <c r="Q24" s="2">
        <f t="shared" si="47"/>
        <v>40</v>
      </c>
      <c r="R24" s="2">
        <f t="shared" si="47"/>
        <v>120</v>
      </c>
      <c r="S24" s="2">
        <f t="shared" si="47"/>
        <v>0</v>
      </c>
      <c r="T24" s="2">
        <f t="shared" si="47"/>
        <v>0</v>
      </c>
      <c r="U24" s="2">
        <f t="shared" si="47"/>
        <v>40</v>
      </c>
      <c r="V24" s="2">
        <f t="shared" si="47"/>
        <v>160</v>
      </c>
      <c r="W24" s="2">
        <f t="shared" si="47"/>
        <v>160</v>
      </c>
      <c r="X24" s="2">
        <f t="shared" si="47"/>
        <v>0</v>
      </c>
      <c r="Y24" s="2">
        <f t="shared" si="47"/>
        <v>0</v>
      </c>
      <c r="Z24" s="2">
        <f t="shared" si="47"/>
        <v>0</v>
      </c>
      <c r="AA24" s="2">
        <f t="shared" si="47"/>
        <v>0</v>
      </c>
      <c r="AB24" s="2">
        <f t="shared" si="47"/>
        <v>0</v>
      </c>
      <c r="AC24" s="2">
        <f t="shared" si="47"/>
        <v>0</v>
      </c>
      <c r="AD24" s="2">
        <f t="shared" si="47"/>
        <v>0</v>
      </c>
      <c r="AE24" s="2">
        <f t="shared" si="47"/>
        <v>0</v>
      </c>
      <c r="AF24" s="2">
        <f t="shared" si="47"/>
        <v>0</v>
      </c>
      <c r="AG24" s="2">
        <f t="shared" si="47"/>
        <v>0</v>
      </c>
      <c r="AH24" s="2">
        <f t="shared" si="47"/>
        <v>0</v>
      </c>
      <c r="AI24" s="2">
        <f t="shared" si="47"/>
        <v>0</v>
      </c>
      <c r="AJ24" s="2">
        <f t="shared" si="47"/>
        <v>0</v>
      </c>
      <c r="AK24" s="2">
        <f t="shared" si="47"/>
        <v>0</v>
      </c>
      <c r="AL24" s="2">
        <f t="shared" si="47"/>
        <v>0</v>
      </c>
      <c r="AM24" s="2">
        <f t="shared" si="47"/>
        <v>0</v>
      </c>
      <c r="AN24" s="2">
        <f t="shared" si="47"/>
        <v>0</v>
      </c>
      <c r="AO24" s="2">
        <f t="shared" si="47"/>
        <v>0</v>
      </c>
      <c r="AP24" s="2">
        <f t="shared" si="47"/>
        <v>0</v>
      </c>
      <c r="AQ24" s="2">
        <f t="shared" si="47"/>
        <v>0</v>
      </c>
      <c r="AR24" s="2">
        <f t="shared" si="47"/>
        <v>0</v>
      </c>
      <c r="AS24" s="4">
        <f t="shared" si="5"/>
        <v>0</v>
      </c>
      <c r="AT24" s="4">
        <f t="shared" si="3"/>
        <v>0</v>
      </c>
    </row>
    <row r="25" spans="1:46" ht="30" customHeight="1" outlineLevel="2">
      <c r="A25" s="9" t="s">
        <v>91</v>
      </c>
      <c r="B25" s="3">
        <v>181</v>
      </c>
      <c r="C25" s="3">
        <v>0</v>
      </c>
      <c r="D25" s="3">
        <v>0</v>
      </c>
      <c r="E25" s="3">
        <v>0</v>
      </c>
      <c r="F25" s="3">
        <f>SUM(C25:E25)</f>
        <v>0</v>
      </c>
      <c r="G25" s="3">
        <v>0</v>
      </c>
      <c r="H25" s="3">
        <v>0</v>
      </c>
      <c r="I25" s="3">
        <v>0</v>
      </c>
      <c r="J25" s="3">
        <f>SUM(G25:I25)</f>
        <v>0</v>
      </c>
      <c r="K25" s="3">
        <v>0</v>
      </c>
      <c r="L25" s="3">
        <v>0</v>
      </c>
      <c r="M25" s="3">
        <v>40</v>
      </c>
      <c r="N25" s="3">
        <f>SUM(K25:M25)</f>
        <v>40</v>
      </c>
      <c r="O25" s="3">
        <v>40</v>
      </c>
      <c r="P25" s="3">
        <v>40</v>
      </c>
      <c r="Q25" s="3">
        <v>40</v>
      </c>
      <c r="R25" s="3">
        <f>SUM(O25:Q25)</f>
        <v>120</v>
      </c>
      <c r="S25" s="3">
        <f>+F25</f>
        <v>0</v>
      </c>
      <c r="T25" s="3">
        <f>+S25+J25</f>
        <v>0</v>
      </c>
      <c r="U25" s="3">
        <f>+T25+N25</f>
        <v>40</v>
      </c>
      <c r="V25" s="3">
        <f>+U25+R25</f>
        <v>160</v>
      </c>
      <c r="W25" s="3">
        <f t="shared" ref="W25" si="48">+V25</f>
        <v>160</v>
      </c>
      <c r="X25" s="3">
        <v>0</v>
      </c>
      <c r="Y25" s="3">
        <v>0</v>
      </c>
      <c r="Z25" s="3">
        <v>0</v>
      </c>
      <c r="AA25" s="3">
        <f>SUM(X25:Z25)</f>
        <v>0</v>
      </c>
      <c r="AB25" s="3">
        <v>0</v>
      </c>
      <c r="AC25" s="3">
        <v>0</v>
      </c>
      <c r="AD25" s="3">
        <v>0</v>
      </c>
      <c r="AE25" s="3">
        <f>SUM(AB25:AD25)</f>
        <v>0</v>
      </c>
      <c r="AF25" s="3">
        <v>0</v>
      </c>
      <c r="AG25" s="3">
        <v>0</v>
      </c>
      <c r="AH25" s="3">
        <v>0</v>
      </c>
      <c r="AI25" s="3">
        <f>SUM(AF25:AH25)</f>
        <v>0</v>
      </c>
      <c r="AJ25" s="3">
        <v>0</v>
      </c>
      <c r="AK25" s="3">
        <v>0</v>
      </c>
      <c r="AL25" s="3">
        <v>0</v>
      </c>
      <c r="AM25" s="3">
        <f>SUM(AJ25:AL25)</f>
        <v>0</v>
      </c>
      <c r="AN25" s="3">
        <f>+AA25</f>
        <v>0</v>
      </c>
      <c r="AO25" s="3">
        <f>+AN25+AE25</f>
        <v>0</v>
      </c>
      <c r="AP25" s="3">
        <f>+AO25+AI25</f>
        <v>0</v>
      </c>
      <c r="AQ25" s="3">
        <f>+AP25+AM25</f>
        <v>0</v>
      </c>
      <c r="AR25" s="3">
        <f>+AQ25</f>
        <v>0</v>
      </c>
      <c r="AS25" s="5">
        <f t="shared" si="5"/>
        <v>0</v>
      </c>
      <c r="AT25" s="5">
        <f t="shared" ref="AT25:AT26" si="49">IF(W25=0,0,AR25/W25*100)</f>
        <v>0</v>
      </c>
    </row>
    <row r="26" spans="1:46" ht="30" customHeight="1" outlineLevel="1">
      <c r="A26" s="8" t="s">
        <v>9</v>
      </c>
      <c r="B26" s="2">
        <f>+B27</f>
        <v>450</v>
      </c>
      <c r="C26" s="2">
        <f t="shared" ref="C26" si="50">+C27</f>
        <v>0</v>
      </c>
      <c r="D26" s="2">
        <f t="shared" ref="D26" si="51">+D27</f>
        <v>0</v>
      </c>
      <c r="E26" s="2">
        <f t="shared" ref="E26" si="52">+E27</f>
        <v>0</v>
      </c>
      <c r="F26" s="2">
        <f t="shared" ref="F26" si="53">+F27</f>
        <v>0</v>
      </c>
      <c r="G26" s="2">
        <f t="shared" ref="G26" si="54">+G27</f>
        <v>0</v>
      </c>
      <c r="H26" s="2">
        <f t="shared" ref="H26" si="55">+H27</f>
        <v>0</v>
      </c>
      <c r="I26" s="2">
        <f t="shared" ref="I26" si="56">+I27</f>
        <v>0</v>
      </c>
      <c r="J26" s="2">
        <f t="shared" ref="J26" si="57">+J27</f>
        <v>0</v>
      </c>
      <c r="K26" s="2">
        <f t="shared" ref="K26" si="58">+K27</f>
        <v>0</v>
      </c>
      <c r="L26" s="2">
        <f t="shared" ref="L26" si="59">+L27</f>
        <v>0</v>
      </c>
      <c r="M26" s="2">
        <f t="shared" ref="M26" si="60">+M27</f>
        <v>0</v>
      </c>
      <c r="N26" s="2">
        <f t="shared" ref="N26" si="61">+N27</f>
        <v>0</v>
      </c>
      <c r="O26" s="2">
        <f t="shared" ref="O26" si="62">+O27</f>
        <v>80</v>
      </c>
      <c r="P26" s="2">
        <f t="shared" ref="P26" si="63">+P27</f>
        <v>70</v>
      </c>
      <c r="Q26" s="2">
        <f t="shared" ref="Q26" si="64">+Q27</f>
        <v>70</v>
      </c>
      <c r="R26" s="2">
        <f t="shared" ref="R26" si="65">+R27</f>
        <v>220</v>
      </c>
      <c r="S26" s="2">
        <f t="shared" ref="S26" si="66">+S27</f>
        <v>0</v>
      </c>
      <c r="T26" s="2">
        <f t="shared" ref="T26" si="67">+T27</f>
        <v>0</v>
      </c>
      <c r="U26" s="2">
        <f t="shared" ref="U26" si="68">+U27</f>
        <v>0</v>
      </c>
      <c r="V26" s="2">
        <f t="shared" ref="V26" si="69">+V27</f>
        <v>220</v>
      </c>
      <c r="W26" s="2">
        <f t="shared" ref="W26" si="70">+W27</f>
        <v>220</v>
      </c>
      <c r="X26" s="2">
        <f t="shared" ref="X26" si="71">+X27</f>
        <v>0</v>
      </c>
      <c r="Y26" s="2">
        <f t="shared" ref="Y26" si="72">+Y27</f>
        <v>0</v>
      </c>
      <c r="Z26" s="2">
        <f t="shared" ref="Z26" si="73">+Z27</f>
        <v>0</v>
      </c>
      <c r="AA26" s="2">
        <f t="shared" ref="AA26" si="74">+AA27</f>
        <v>0</v>
      </c>
      <c r="AB26" s="2">
        <f t="shared" ref="AB26" si="75">+AB27</f>
        <v>0</v>
      </c>
      <c r="AC26" s="2">
        <f t="shared" ref="AC26" si="76">+AC27</f>
        <v>0</v>
      </c>
      <c r="AD26" s="2">
        <f t="shared" ref="AD26" si="77">+AD27</f>
        <v>28.31634</v>
      </c>
      <c r="AE26" s="2">
        <f t="shared" ref="AE26" si="78">+AE27</f>
        <v>28.31634</v>
      </c>
      <c r="AF26" s="2">
        <f t="shared" ref="AF26" si="79">+AF27</f>
        <v>0</v>
      </c>
      <c r="AG26" s="2">
        <f t="shared" ref="AG26" si="80">+AG27</f>
        <v>0</v>
      </c>
      <c r="AH26" s="2">
        <f t="shared" ref="AH26" si="81">+AH27</f>
        <v>0</v>
      </c>
      <c r="AI26" s="2">
        <f t="shared" ref="AI26" si="82">+AI27</f>
        <v>0</v>
      </c>
      <c r="AJ26" s="2">
        <f t="shared" ref="AJ26" si="83">+AJ27</f>
        <v>0</v>
      </c>
      <c r="AK26" s="2">
        <f t="shared" ref="AK26" si="84">+AK27</f>
        <v>0</v>
      </c>
      <c r="AL26" s="2">
        <f t="shared" ref="AL26" si="85">+AL27</f>
        <v>0</v>
      </c>
      <c r="AM26" s="2">
        <f t="shared" ref="AM26" si="86">+AM27</f>
        <v>0</v>
      </c>
      <c r="AN26" s="2">
        <f t="shared" ref="AN26" si="87">+AN27</f>
        <v>0</v>
      </c>
      <c r="AO26" s="2">
        <f t="shared" ref="AO26" si="88">+AO27</f>
        <v>28.31634</v>
      </c>
      <c r="AP26" s="2">
        <f t="shared" ref="AP26" si="89">+AP27</f>
        <v>28.31634</v>
      </c>
      <c r="AQ26" s="2">
        <f t="shared" ref="AQ26" si="90">+AQ27</f>
        <v>28.31634</v>
      </c>
      <c r="AR26" s="2">
        <f t="shared" ref="AR26" si="91">+AR27</f>
        <v>28.31634</v>
      </c>
      <c r="AS26" s="4">
        <f t="shared" si="5"/>
        <v>0</v>
      </c>
      <c r="AT26" s="4">
        <f t="shared" si="49"/>
        <v>12.871063636363637</v>
      </c>
    </row>
    <row r="27" spans="1:46" ht="30" customHeight="1" outlineLevel="2">
      <c r="A27" s="9" t="s">
        <v>117</v>
      </c>
      <c r="B27" s="3">
        <v>450</v>
      </c>
      <c r="C27" s="3">
        <v>0</v>
      </c>
      <c r="D27" s="3">
        <v>0</v>
      </c>
      <c r="E27" s="3">
        <v>0</v>
      </c>
      <c r="F27" s="3">
        <f>SUM(C27:E27)</f>
        <v>0</v>
      </c>
      <c r="G27" s="3">
        <v>0</v>
      </c>
      <c r="H27" s="3">
        <v>0</v>
      </c>
      <c r="I27" s="3">
        <v>0</v>
      </c>
      <c r="J27" s="3">
        <f>SUM(G27:I27)</f>
        <v>0</v>
      </c>
      <c r="K27" s="3">
        <v>0</v>
      </c>
      <c r="L27" s="3">
        <v>0</v>
      </c>
      <c r="M27" s="3">
        <v>0</v>
      </c>
      <c r="N27" s="3">
        <f>SUM(K27:M27)</f>
        <v>0</v>
      </c>
      <c r="O27" s="3">
        <v>80</v>
      </c>
      <c r="P27" s="3">
        <v>70</v>
      </c>
      <c r="Q27" s="3">
        <v>70</v>
      </c>
      <c r="R27" s="3">
        <f>SUM(O27:Q27)</f>
        <v>220</v>
      </c>
      <c r="S27" s="3">
        <f>+F27</f>
        <v>0</v>
      </c>
      <c r="T27" s="3">
        <f>+S27+J27</f>
        <v>0</v>
      </c>
      <c r="U27" s="3">
        <f>+T27+N27</f>
        <v>0</v>
      </c>
      <c r="V27" s="3">
        <f>+U27+R27</f>
        <v>220</v>
      </c>
      <c r="W27" s="3">
        <f t="shared" ref="W27" si="92">+V27</f>
        <v>220</v>
      </c>
      <c r="X27" s="3">
        <v>0</v>
      </c>
      <c r="Y27" s="3">
        <v>0</v>
      </c>
      <c r="Z27" s="3">
        <v>0</v>
      </c>
      <c r="AA27" s="3">
        <f>SUM(X27:Z27)</f>
        <v>0</v>
      </c>
      <c r="AB27" s="3">
        <v>0</v>
      </c>
      <c r="AC27" s="3">
        <v>0</v>
      </c>
      <c r="AD27" s="3">
        <v>28.31634</v>
      </c>
      <c r="AE27" s="3">
        <f>SUM(AB27:AD27)</f>
        <v>28.31634</v>
      </c>
      <c r="AF27" s="3">
        <v>0</v>
      </c>
      <c r="AG27" s="3">
        <v>0</v>
      </c>
      <c r="AH27" s="3">
        <v>0</v>
      </c>
      <c r="AI27" s="3">
        <f>SUM(AF27:AH27)</f>
        <v>0</v>
      </c>
      <c r="AJ27" s="3">
        <v>0</v>
      </c>
      <c r="AK27" s="3">
        <v>0</v>
      </c>
      <c r="AL27" s="3">
        <v>0</v>
      </c>
      <c r="AM27" s="3">
        <f>SUM(AJ27:AL27)</f>
        <v>0</v>
      </c>
      <c r="AN27" s="3">
        <f>+AA27</f>
        <v>0</v>
      </c>
      <c r="AO27" s="3">
        <f>+AN27+AE27</f>
        <v>28.31634</v>
      </c>
      <c r="AP27" s="3">
        <f>+AO27+AI27</f>
        <v>28.31634</v>
      </c>
      <c r="AQ27" s="3">
        <f>+AP27+AM27</f>
        <v>28.31634</v>
      </c>
      <c r="AR27" s="3">
        <f>+AQ27</f>
        <v>28.31634</v>
      </c>
      <c r="AS27" s="5">
        <f t="shared" si="5"/>
        <v>0</v>
      </c>
      <c r="AT27" s="5">
        <f t="shared" si="3"/>
        <v>12.871063636363637</v>
      </c>
    </row>
    <row r="28" spans="1:46" ht="30" customHeight="1" outlineLevel="1">
      <c r="A28" s="8" t="s">
        <v>10</v>
      </c>
      <c r="B28" s="2">
        <f t="shared" ref="B28:AR28" si="93">SUM(B29:B34)</f>
        <v>3974.74</v>
      </c>
      <c r="C28" s="2">
        <f t="shared" si="93"/>
        <v>0</v>
      </c>
      <c r="D28" s="2">
        <f t="shared" si="93"/>
        <v>0</v>
      </c>
      <c r="E28" s="2">
        <f t="shared" si="93"/>
        <v>0</v>
      </c>
      <c r="F28" s="2">
        <f t="shared" si="93"/>
        <v>0</v>
      </c>
      <c r="G28" s="2">
        <f t="shared" si="93"/>
        <v>79.593869999999995</v>
      </c>
      <c r="H28" s="2">
        <f t="shared" si="93"/>
        <v>55.305999999999997</v>
      </c>
      <c r="I28" s="2">
        <f t="shared" si="93"/>
        <v>63.596589999999999</v>
      </c>
      <c r="J28" s="2">
        <f t="shared" si="93"/>
        <v>198.49646000000001</v>
      </c>
      <c r="K28" s="2">
        <f t="shared" si="93"/>
        <v>55</v>
      </c>
      <c r="L28" s="2">
        <f t="shared" si="93"/>
        <v>130</v>
      </c>
      <c r="M28" s="2">
        <f t="shared" si="93"/>
        <v>150</v>
      </c>
      <c r="N28" s="2">
        <f t="shared" si="93"/>
        <v>335</v>
      </c>
      <c r="O28" s="2">
        <f t="shared" si="93"/>
        <v>341.50353999999999</v>
      </c>
      <c r="P28" s="2">
        <f t="shared" si="93"/>
        <v>413</v>
      </c>
      <c r="Q28" s="2">
        <f t="shared" si="93"/>
        <v>369.74</v>
      </c>
      <c r="R28" s="2">
        <f t="shared" si="93"/>
        <v>1124.2435399999999</v>
      </c>
      <c r="S28" s="2">
        <f t="shared" si="93"/>
        <v>0</v>
      </c>
      <c r="T28" s="2">
        <f t="shared" si="93"/>
        <v>198.49646000000001</v>
      </c>
      <c r="U28" s="2">
        <f t="shared" si="93"/>
        <v>533.49646000000007</v>
      </c>
      <c r="V28" s="2">
        <f t="shared" si="93"/>
        <v>1657.74</v>
      </c>
      <c r="W28" s="2">
        <f t="shared" si="93"/>
        <v>1657.74</v>
      </c>
      <c r="X28" s="2">
        <f t="shared" si="93"/>
        <v>0</v>
      </c>
      <c r="Y28" s="2">
        <f t="shared" si="93"/>
        <v>0</v>
      </c>
      <c r="Z28" s="2">
        <f t="shared" si="93"/>
        <v>0</v>
      </c>
      <c r="AA28" s="2">
        <f t="shared" si="93"/>
        <v>0</v>
      </c>
      <c r="AB28" s="2">
        <f t="shared" si="93"/>
        <v>79.593869999999995</v>
      </c>
      <c r="AC28" s="2">
        <f t="shared" si="93"/>
        <v>55.305999999999997</v>
      </c>
      <c r="AD28" s="2">
        <f t="shared" si="93"/>
        <v>18.567790000000002</v>
      </c>
      <c r="AE28" s="2">
        <f t="shared" si="93"/>
        <v>153.46766</v>
      </c>
      <c r="AF28" s="2">
        <f t="shared" si="93"/>
        <v>0</v>
      </c>
      <c r="AG28" s="2">
        <f t="shared" si="93"/>
        <v>0</v>
      </c>
      <c r="AH28" s="2">
        <f t="shared" si="93"/>
        <v>0</v>
      </c>
      <c r="AI28" s="2">
        <f t="shared" si="93"/>
        <v>0</v>
      </c>
      <c r="AJ28" s="2">
        <f t="shared" si="93"/>
        <v>0</v>
      </c>
      <c r="AK28" s="2">
        <f t="shared" si="93"/>
        <v>0</v>
      </c>
      <c r="AL28" s="2">
        <f t="shared" si="93"/>
        <v>0</v>
      </c>
      <c r="AM28" s="2">
        <f t="shared" si="93"/>
        <v>0</v>
      </c>
      <c r="AN28" s="2">
        <f t="shared" si="93"/>
        <v>0</v>
      </c>
      <c r="AO28" s="2">
        <f t="shared" si="93"/>
        <v>153.46766</v>
      </c>
      <c r="AP28" s="2">
        <f t="shared" si="93"/>
        <v>153.46766</v>
      </c>
      <c r="AQ28" s="2">
        <f t="shared" si="93"/>
        <v>153.46766</v>
      </c>
      <c r="AR28" s="2">
        <f t="shared" si="93"/>
        <v>153.46766</v>
      </c>
      <c r="AS28" s="4">
        <f t="shared" si="5"/>
        <v>77.315061437367689</v>
      </c>
      <c r="AT28" s="4">
        <f t="shared" si="3"/>
        <v>9.2576435387937792</v>
      </c>
    </row>
    <row r="29" spans="1:46" ht="30" customHeight="1" outlineLevel="2">
      <c r="A29" s="9" t="s">
        <v>92</v>
      </c>
      <c r="B29" s="3">
        <v>190.74</v>
      </c>
      <c r="C29" s="3">
        <v>0</v>
      </c>
      <c r="D29" s="3">
        <v>0</v>
      </c>
      <c r="E29" s="3">
        <v>0</v>
      </c>
      <c r="F29" s="3">
        <f t="shared" ref="F29:F34" si="94">SUM(C29:E29)</f>
        <v>0</v>
      </c>
      <c r="G29" s="3">
        <v>0</v>
      </c>
      <c r="H29" s="3">
        <v>0</v>
      </c>
      <c r="I29" s="3">
        <v>0</v>
      </c>
      <c r="J29" s="3">
        <f t="shared" ref="J29:J30" si="95">SUM(G29:I29)</f>
        <v>0</v>
      </c>
      <c r="K29" s="3">
        <v>0</v>
      </c>
      <c r="L29" s="3">
        <v>0</v>
      </c>
      <c r="M29" s="3">
        <v>0</v>
      </c>
      <c r="N29" s="3">
        <f t="shared" ref="N29:N34" si="96">SUM(K29:M29)</f>
        <v>0</v>
      </c>
      <c r="O29" s="3">
        <v>88</v>
      </c>
      <c r="P29" s="3">
        <v>63</v>
      </c>
      <c r="Q29" s="3">
        <v>39.740000000000009</v>
      </c>
      <c r="R29" s="3">
        <f t="shared" ref="R29:R34" si="97">SUM(O29:Q29)</f>
        <v>190.74</v>
      </c>
      <c r="S29" s="3">
        <f t="shared" ref="S29:S34" si="98">+F29</f>
        <v>0</v>
      </c>
      <c r="T29" s="3">
        <f t="shared" ref="T29:T34" si="99">+S29+J29</f>
        <v>0</v>
      </c>
      <c r="U29" s="3">
        <f t="shared" ref="U29:U34" si="100">+T29+N29</f>
        <v>0</v>
      </c>
      <c r="V29" s="3">
        <f t="shared" ref="V29:V34" si="101">+U29+R29</f>
        <v>190.74</v>
      </c>
      <c r="W29" s="3">
        <f t="shared" ref="W29:W34" si="102">+V29</f>
        <v>190.74</v>
      </c>
      <c r="X29" s="3">
        <v>0</v>
      </c>
      <c r="Y29" s="3">
        <v>0</v>
      </c>
      <c r="Z29" s="3">
        <v>0</v>
      </c>
      <c r="AA29" s="3">
        <f t="shared" ref="AA29:AA34" si="103">SUM(X29:Z29)</f>
        <v>0</v>
      </c>
      <c r="AB29" s="3">
        <v>0</v>
      </c>
      <c r="AC29" s="3">
        <v>0</v>
      </c>
      <c r="AD29" s="3">
        <v>0</v>
      </c>
      <c r="AE29" s="3">
        <f t="shared" ref="AE29:AE34" si="104">SUM(AB29:AD29)</f>
        <v>0</v>
      </c>
      <c r="AF29" s="3">
        <v>0</v>
      </c>
      <c r="AG29" s="3">
        <v>0</v>
      </c>
      <c r="AH29" s="3">
        <v>0</v>
      </c>
      <c r="AI29" s="3">
        <f t="shared" ref="AI29:AI34" si="105">SUM(AF29:AH29)</f>
        <v>0</v>
      </c>
      <c r="AJ29" s="3">
        <v>0</v>
      </c>
      <c r="AK29" s="3">
        <v>0</v>
      </c>
      <c r="AL29" s="3">
        <v>0</v>
      </c>
      <c r="AM29" s="3">
        <f t="shared" ref="AM29:AM34" si="106">SUM(AJ29:AL29)</f>
        <v>0</v>
      </c>
      <c r="AN29" s="3">
        <f t="shared" ref="AN29:AN34" si="107">+AA29</f>
        <v>0</v>
      </c>
      <c r="AO29" s="3">
        <f t="shared" ref="AO29:AO34" si="108">+AN29+AE29</f>
        <v>0</v>
      </c>
      <c r="AP29" s="3">
        <f t="shared" ref="AP29:AP34" si="109">+AO29+AI29</f>
        <v>0</v>
      </c>
      <c r="AQ29" s="3">
        <f t="shared" ref="AQ29:AQ34" si="110">+AP29+AM29</f>
        <v>0</v>
      </c>
      <c r="AR29" s="3">
        <f t="shared" ref="AR29:AR34" si="111">+AQ29</f>
        <v>0</v>
      </c>
      <c r="AS29" s="5">
        <f t="shared" si="5"/>
        <v>0</v>
      </c>
      <c r="AT29" s="5">
        <f t="shared" si="3"/>
        <v>0</v>
      </c>
    </row>
    <row r="30" spans="1:46" ht="51" outlineLevel="2">
      <c r="A30" s="9" t="s">
        <v>93</v>
      </c>
      <c r="B30" s="3">
        <v>2647</v>
      </c>
      <c r="C30" s="3">
        <v>0</v>
      </c>
      <c r="D30" s="3">
        <v>0</v>
      </c>
      <c r="E30" s="3">
        <v>0</v>
      </c>
      <c r="F30" s="3">
        <f t="shared" si="94"/>
        <v>0</v>
      </c>
      <c r="G30" s="3">
        <v>0</v>
      </c>
      <c r="H30" s="3">
        <v>0</v>
      </c>
      <c r="I30" s="3">
        <v>0</v>
      </c>
      <c r="J30" s="3">
        <f t="shared" si="95"/>
        <v>0</v>
      </c>
      <c r="K30" s="3">
        <v>0</v>
      </c>
      <c r="L30" s="3">
        <v>0</v>
      </c>
      <c r="M30" s="3">
        <v>0</v>
      </c>
      <c r="N30" s="3">
        <f t="shared" si="96"/>
        <v>0</v>
      </c>
      <c r="O30" s="3">
        <v>0</v>
      </c>
      <c r="P30" s="3">
        <v>200</v>
      </c>
      <c r="Q30" s="3">
        <v>250</v>
      </c>
      <c r="R30" s="3">
        <f t="shared" si="97"/>
        <v>450</v>
      </c>
      <c r="S30" s="3">
        <f t="shared" si="98"/>
        <v>0</v>
      </c>
      <c r="T30" s="3">
        <f t="shared" si="99"/>
        <v>0</v>
      </c>
      <c r="U30" s="3">
        <f t="shared" si="100"/>
        <v>0</v>
      </c>
      <c r="V30" s="3">
        <f t="shared" si="101"/>
        <v>450</v>
      </c>
      <c r="W30" s="3">
        <f t="shared" si="102"/>
        <v>450</v>
      </c>
      <c r="X30" s="3">
        <v>0</v>
      </c>
      <c r="Y30" s="3">
        <v>0</v>
      </c>
      <c r="Z30" s="3">
        <v>0</v>
      </c>
      <c r="AA30" s="3">
        <f t="shared" si="103"/>
        <v>0</v>
      </c>
      <c r="AB30" s="3">
        <v>0</v>
      </c>
      <c r="AC30" s="3">
        <v>0</v>
      </c>
      <c r="AD30" s="3">
        <v>0</v>
      </c>
      <c r="AE30" s="3">
        <f t="shared" si="104"/>
        <v>0</v>
      </c>
      <c r="AF30" s="3">
        <v>0</v>
      </c>
      <c r="AG30" s="3">
        <v>0</v>
      </c>
      <c r="AH30" s="3">
        <v>0</v>
      </c>
      <c r="AI30" s="3">
        <f t="shared" si="105"/>
        <v>0</v>
      </c>
      <c r="AJ30" s="3">
        <v>0</v>
      </c>
      <c r="AK30" s="3">
        <v>0</v>
      </c>
      <c r="AL30" s="3">
        <v>0</v>
      </c>
      <c r="AM30" s="3">
        <f t="shared" si="106"/>
        <v>0</v>
      </c>
      <c r="AN30" s="3">
        <f t="shared" si="107"/>
        <v>0</v>
      </c>
      <c r="AO30" s="3">
        <f t="shared" si="108"/>
        <v>0</v>
      </c>
      <c r="AP30" s="3">
        <f t="shared" si="109"/>
        <v>0</v>
      </c>
      <c r="AQ30" s="3">
        <f t="shared" si="110"/>
        <v>0</v>
      </c>
      <c r="AR30" s="3">
        <f t="shared" si="111"/>
        <v>0</v>
      </c>
      <c r="AS30" s="5">
        <f t="shared" si="5"/>
        <v>0</v>
      </c>
      <c r="AT30" s="5">
        <f t="shared" si="3"/>
        <v>0</v>
      </c>
    </row>
    <row r="31" spans="1:46" ht="30" customHeight="1" outlineLevel="2">
      <c r="A31" s="9" t="s">
        <v>94</v>
      </c>
      <c r="B31" s="3">
        <v>300</v>
      </c>
      <c r="C31" s="3">
        <v>0</v>
      </c>
      <c r="D31" s="3">
        <v>0</v>
      </c>
      <c r="E31" s="3">
        <v>0</v>
      </c>
      <c r="F31" s="3">
        <f t="shared" si="94"/>
        <v>0</v>
      </c>
      <c r="G31" s="3">
        <v>21.190459999999998</v>
      </c>
      <c r="H31" s="3">
        <v>55.305999999999997</v>
      </c>
      <c r="I31" s="3">
        <v>20</v>
      </c>
      <c r="J31" s="3">
        <f>SUM(G31:I31)</f>
        <v>96.496459999999999</v>
      </c>
      <c r="K31" s="3">
        <v>20</v>
      </c>
      <c r="L31" s="3">
        <v>20</v>
      </c>
      <c r="M31" s="3">
        <v>20</v>
      </c>
      <c r="N31" s="3">
        <f t="shared" si="96"/>
        <v>60</v>
      </c>
      <c r="O31" s="3">
        <v>23.503540000000001</v>
      </c>
      <c r="P31" s="3">
        <v>0</v>
      </c>
      <c r="Q31" s="3">
        <v>0</v>
      </c>
      <c r="R31" s="3">
        <f t="shared" si="97"/>
        <v>23.503540000000001</v>
      </c>
      <c r="S31" s="3">
        <f t="shared" si="98"/>
        <v>0</v>
      </c>
      <c r="T31" s="3">
        <f t="shared" si="99"/>
        <v>96.496459999999999</v>
      </c>
      <c r="U31" s="3">
        <f t="shared" si="100"/>
        <v>156.49646000000001</v>
      </c>
      <c r="V31" s="3">
        <f t="shared" si="101"/>
        <v>180</v>
      </c>
      <c r="W31" s="3">
        <f t="shared" si="102"/>
        <v>180</v>
      </c>
      <c r="X31" s="3">
        <v>0</v>
      </c>
      <c r="Y31" s="3">
        <v>0</v>
      </c>
      <c r="Z31" s="3">
        <v>0</v>
      </c>
      <c r="AA31" s="3">
        <f t="shared" si="103"/>
        <v>0</v>
      </c>
      <c r="AB31" s="3">
        <v>21.190459999999998</v>
      </c>
      <c r="AC31" s="3">
        <v>55.305999999999997</v>
      </c>
      <c r="AD31" s="3">
        <v>5.6032000000000002</v>
      </c>
      <c r="AE31" s="3">
        <f t="shared" si="104"/>
        <v>82.09966</v>
      </c>
      <c r="AF31" s="3">
        <v>0</v>
      </c>
      <c r="AG31" s="3">
        <v>0</v>
      </c>
      <c r="AH31" s="3">
        <v>0</v>
      </c>
      <c r="AI31" s="3">
        <f t="shared" si="105"/>
        <v>0</v>
      </c>
      <c r="AJ31" s="3">
        <v>0</v>
      </c>
      <c r="AK31" s="3">
        <v>0</v>
      </c>
      <c r="AL31" s="3">
        <v>0</v>
      </c>
      <c r="AM31" s="3">
        <f t="shared" si="106"/>
        <v>0</v>
      </c>
      <c r="AN31" s="3">
        <f t="shared" si="107"/>
        <v>0</v>
      </c>
      <c r="AO31" s="3">
        <f t="shared" si="108"/>
        <v>82.09966</v>
      </c>
      <c r="AP31" s="3">
        <f t="shared" si="109"/>
        <v>82.09966</v>
      </c>
      <c r="AQ31" s="3">
        <f t="shared" si="110"/>
        <v>82.09966</v>
      </c>
      <c r="AR31" s="3">
        <f t="shared" si="111"/>
        <v>82.09966</v>
      </c>
      <c r="AS31" s="5">
        <f t="shared" si="5"/>
        <v>85.080488963014815</v>
      </c>
      <c r="AT31" s="5">
        <f t="shared" si="3"/>
        <v>45.610922222222221</v>
      </c>
    </row>
    <row r="32" spans="1:46" ht="30" customHeight="1" outlineLevel="2">
      <c r="A32" s="9" t="s">
        <v>95</v>
      </c>
      <c r="B32" s="3">
        <v>610</v>
      </c>
      <c r="C32" s="3">
        <v>0</v>
      </c>
      <c r="D32" s="3">
        <v>0</v>
      </c>
      <c r="E32" s="3">
        <v>0</v>
      </c>
      <c r="F32" s="3">
        <f t="shared" si="94"/>
        <v>0</v>
      </c>
      <c r="G32" s="3">
        <v>0</v>
      </c>
      <c r="H32" s="3">
        <v>0</v>
      </c>
      <c r="I32" s="3">
        <v>35</v>
      </c>
      <c r="J32" s="3">
        <f t="shared" ref="J32:J34" si="112">SUM(G32:I32)</f>
        <v>35</v>
      </c>
      <c r="K32" s="3">
        <v>25</v>
      </c>
      <c r="L32" s="3">
        <v>60</v>
      </c>
      <c r="M32" s="3">
        <v>80</v>
      </c>
      <c r="N32" s="3">
        <f t="shared" si="96"/>
        <v>165</v>
      </c>
      <c r="O32" s="3">
        <v>180</v>
      </c>
      <c r="P32" s="3">
        <v>150</v>
      </c>
      <c r="Q32" s="3">
        <v>80</v>
      </c>
      <c r="R32" s="3">
        <f t="shared" si="97"/>
        <v>410</v>
      </c>
      <c r="S32" s="3">
        <f t="shared" si="98"/>
        <v>0</v>
      </c>
      <c r="T32" s="3">
        <f t="shared" si="99"/>
        <v>35</v>
      </c>
      <c r="U32" s="3">
        <f t="shared" si="100"/>
        <v>200</v>
      </c>
      <c r="V32" s="3">
        <f t="shared" si="101"/>
        <v>610</v>
      </c>
      <c r="W32" s="3">
        <f t="shared" si="102"/>
        <v>610</v>
      </c>
      <c r="X32" s="3">
        <v>0</v>
      </c>
      <c r="Y32" s="3">
        <v>0</v>
      </c>
      <c r="Z32" s="3">
        <v>0</v>
      </c>
      <c r="AA32" s="3">
        <f t="shared" si="103"/>
        <v>0</v>
      </c>
      <c r="AB32" s="3">
        <v>0</v>
      </c>
      <c r="AC32" s="3">
        <v>0</v>
      </c>
      <c r="AD32" s="3">
        <v>9.75</v>
      </c>
      <c r="AE32" s="3">
        <f t="shared" si="104"/>
        <v>9.75</v>
      </c>
      <c r="AF32" s="3">
        <v>0</v>
      </c>
      <c r="AG32" s="3">
        <v>0</v>
      </c>
      <c r="AH32" s="3">
        <v>0</v>
      </c>
      <c r="AI32" s="3">
        <f t="shared" si="105"/>
        <v>0</v>
      </c>
      <c r="AJ32" s="3">
        <v>0</v>
      </c>
      <c r="AK32" s="3">
        <v>0</v>
      </c>
      <c r="AL32" s="3">
        <v>0</v>
      </c>
      <c r="AM32" s="3">
        <f t="shared" si="106"/>
        <v>0</v>
      </c>
      <c r="AN32" s="3">
        <f t="shared" si="107"/>
        <v>0</v>
      </c>
      <c r="AO32" s="3">
        <f t="shared" si="108"/>
        <v>9.75</v>
      </c>
      <c r="AP32" s="3">
        <f t="shared" si="109"/>
        <v>9.75</v>
      </c>
      <c r="AQ32" s="3">
        <f t="shared" si="110"/>
        <v>9.75</v>
      </c>
      <c r="AR32" s="3">
        <f t="shared" si="111"/>
        <v>9.75</v>
      </c>
      <c r="AS32" s="5">
        <f t="shared" si="5"/>
        <v>27.857142857142858</v>
      </c>
      <c r="AT32" s="5">
        <f t="shared" si="3"/>
        <v>1.5983606557377048</v>
      </c>
    </row>
    <row r="33" spans="1:46" ht="30" customHeight="1" outlineLevel="2">
      <c r="A33" s="9" t="s">
        <v>96</v>
      </c>
      <c r="B33" s="3">
        <v>77</v>
      </c>
      <c r="C33" s="3">
        <v>0</v>
      </c>
      <c r="D33" s="3">
        <v>0</v>
      </c>
      <c r="E33" s="3">
        <v>0</v>
      </c>
      <c r="F33" s="3">
        <f t="shared" ref="F33" si="113">SUM(C33:E33)</f>
        <v>0</v>
      </c>
      <c r="G33" s="3">
        <v>58.403410000000001</v>
      </c>
      <c r="H33" s="3">
        <v>0</v>
      </c>
      <c r="I33" s="3">
        <v>8.5965900000000008</v>
      </c>
      <c r="J33" s="3">
        <f t="shared" ref="J33" si="114">SUM(G33:I33)</f>
        <v>67</v>
      </c>
      <c r="K33" s="3">
        <v>10</v>
      </c>
      <c r="L33" s="3">
        <v>0</v>
      </c>
      <c r="M33" s="3">
        <v>0</v>
      </c>
      <c r="N33" s="3">
        <f t="shared" ref="N33" si="115">SUM(K33:M33)</f>
        <v>10</v>
      </c>
      <c r="O33" s="3">
        <v>0</v>
      </c>
      <c r="P33" s="3">
        <v>0</v>
      </c>
      <c r="Q33" s="3">
        <v>0</v>
      </c>
      <c r="R33" s="3">
        <f t="shared" ref="R33" si="116">SUM(O33:Q33)</f>
        <v>0</v>
      </c>
      <c r="S33" s="3">
        <f t="shared" ref="S33" si="117">+F33</f>
        <v>0</v>
      </c>
      <c r="T33" s="3">
        <f t="shared" ref="T33" si="118">+S33+J33</f>
        <v>67</v>
      </c>
      <c r="U33" s="3">
        <f t="shared" ref="U33" si="119">+T33+N33</f>
        <v>77</v>
      </c>
      <c r="V33" s="3">
        <f t="shared" ref="V33" si="120">+U33+R33</f>
        <v>77</v>
      </c>
      <c r="W33" s="3">
        <f t="shared" ref="W33" si="121">+V33</f>
        <v>77</v>
      </c>
      <c r="X33" s="3">
        <v>0</v>
      </c>
      <c r="Y33" s="3">
        <v>0</v>
      </c>
      <c r="Z33" s="3">
        <v>0</v>
      </c>
      <c r="AA33" s="3">
        <f t="shared" ref="AA33" si="122">SUM(X33:Z33)</f>
        <v>0</v>
      </c>
      <c r="AB33" s="3">
        <v>58.403410000000001</v>
      </c>
      <c r="AC33" s="3">
        <v>0</v>
      </c>
      <c r="AD33" s="3">
        <v>3.2145900000000003</v>
      </c>
      <c r="AE33" s="3">
        <f t="shared" ref="AE33" si="123">SUM(AB33:AD33)</f>
        <v>61.618000000000002</v>
      </c>
      <c r="AF33" s="3">
        <v>0</v>
      </c>
      <c r="AG33" s="3">
        <v>0</v>
      </c>
      <c r="AH33" s="3">
        <v>0</v>
      </c>
      <c r="AI33" s="3">
        <f t="shared" ref="AI33" si="124">SUM(AF33:AH33)</f>
        <v>0</v>
      </c>
      <c r="AJ33" s="3">
        <v>0</v>
      </c>
      <c r="AK33" s="3">
        <v>0</v>
      </c>
      <c r="AL33" s="3">
        <v>0</v>
      </c>
      <c r="AM33" s="3">
        <f t="shared" ref="AM33" si="125">SUM(AJ33:AL33)</f>
        <v>0</v>
      </c>
      <c r="AN33" s="3">
        <f t="shared" ref="AN33" si="126">+AA33</f>
        <v>0</v>
      </c>
      <c r="AO33" s="3">
        <f t="shared" ref="AO33" si="127">+AN33+AE33</f>
        <v>61.618000000000002</v>
      </c>
      <c r="AP33" s="3">
        <f t="shared" ref="AP33" si="128">+AO33+AI33</f>
        <v>61.618000000000002</v>
      </c>
      <c r="AQ33" s="3">
        <f t="shared" ref="AQ33" si="129">+AP33+AM33</f>
        <v>61.618000000000002</v>
      </c>
      <c r="AR33" s="3">
        <f t="shared" ref="AR33" si="130">+AQ33</f>
        <v>61.618000000000002</v>
      </c>
      <c r="AS33" s="5">
        <f t="shared" si="5"/>
        <v>91.967164179104472</v>
      </c>
      <c r="AT33" s="5">
        <f t="shared" ref="AT33" si="131">IF(W33=0,0,AR33/W33*100)</f>
        <v>80.023376623376635</v>
      </c>
    </row>
    <row r="34" spans="1:46" ht="30" customHeight="1" outlineLevel="2">
      <c r="A34" s="9" t="s">
        <v>118</v>
      </c>
      <c r="B34" s="3">
        <v>150</v>
      </c>
      <c r="C34" s="3">
        <v>0</v>
      </c>
      <c r="D34" s="3">
        <v>0</v>
      </c>
      <c r="E34" s="3">
        <v>0</v>
      </c>
      <c r="F34" s="3">
        <f t="shared" si="94"/>
        <v>0</v>
      </c>
      <c r="G34" s="3">
        <v>0</v>
      </c>
      <c r="H34" s="3">
        <v>0</v>
      </c>
      <c r="I34" s="3">
        <v>0</v>
      </c>
      <c r="J34" s="3">
        <f t="shared" si="112"/>
        <v>0</v>
      </c>
      <c r="K34" s="3">
        <v>0</v>
      </c>
      <c r="L34" s="3">
        <v>50</v>
      </c>
      <c r="M34" s="3">
        <v>50</v>
      </c>
      <c r="N34" s="3">
        <f t="shared" si="96"/>
        <v>100</v>
      </c>
      <c r="O34" s="3">
        <v>50</v>
      </c>
      <c r="P34" s="3">
        <v>0</v>
      </c>
      <c r="Q34" s="3">
        <v>0</v>
      </c>
      <c r="R34" s="3">
        <f t="shared" si="97"/>
        <v>50</v>
      </c>
      <c r="S34" s="3">
        <f t="shared" si="98"/>
        <v>0</v>
      </c>
      <c r="T34" s="3">
        <f t="shared" si="99"/>
        <v>0</v>
      </c>
      <c r="U34" s="3">
        <f t="shared" si="100"/>
        <v>100</v>
      </c>
      <c r="V34" s="3">
        <f t="shared" si="101"/>
        <v>150</v>
      </c>
      <c r="W34" s="3">
        <f t="shared" si="102"/>
        <v>150</v>
      </c>
      <c r="X34" s="3">
        <v>0</v>
      </c>
      <c r="Y34" s="3">
        <v>0</v>
      </c>
      <c r="Z34" s="3">
        <v>0</v>
      </c>
      <c r="AA34" s="3">
        <f t="shared" si="103"/>
        <v>0</v>
      </c>
      <c r="AB34" s="3">
        <v>0</v>
      </c>
      <c r="AC34" s="3">
        <v>0</v>
      </c>
      <c r="AD34" s="3">
        <v>0</v>
      </c>
      <c r="AE34" s="3">
        <f t="shared" si="104"/>
        <v>0</v>
      </c>
      <c r="AF34" s="3">
        <v>0</v>
      </c>
      <c r="AG34" s="3">
        <v>0</v>
      </c>
      <c r="AH34" s="3">
        <v>0</v>
      </c>
      <c r="AI34" s="3">
        <f t="shared" si="105"/>
        <v>0</v>
      </c>
      <c r="AJ34" s="3">
        <v>0</v>
      </c>
      <c r="AK34" s="3">
        <v>0</v>
      </c>
      <c r="AL34" s="3">
        <v>0</v>
      </c>
      <c r="AM34" s="3">
        <f t="shared" si="106"/>
        <v>0</v>
      </c>
      <c r="AN34" s="3">
        <f t="shared" si="107"/>
        <v>0</v>
      </c>
      <c r="AO34" s="3">
        <f t="shared" si="108"/>
        <v>0</v>
      </c>
      <c r="AP34" s="3">
        <f t="shared" si="109"/>
        <v>0</v>
      </c>
      <c r="AQ34" s="3">
        <f t="shared" si="110"/>
        <v>0</v>
      </c>
      <c r="AR34" s="3">
        <f t="shared" si="111"/>
        <v>0</v>
      </c>
      <c r="AS34" s="5">
        <f t="shared" si="5"/>
        <v>0</v>
      </c>
      <c r="AT34" s="5">
        <f t="shared" si="3"/>
        <v>0</v>
      </c>
    </row>
    <row r="35" spans="1:46" ht="30" customHeight="1" outlineLevel="1">
      <c r="A35" s="8" t="s">
        <v>11</v>
      </c>
      <c r="B35" s="2">
        <f>SUM(B36:B42)</f>
        <v>3801.47642</v>
      </c>
      <c r="C35" s="2">
        <f t="shared" ref="C35:AR35" si="132">SUM(C36:C42)</f>
        <v>0</v>
      </c>
      <c r="D35" s="2">
        <f t="shared" si="132"/>
        <v>0</v>
      </c>
      <c r="E35" s="2">
        <f t="shared" si="132"/>
        <v>0</v>
      </c>
      <c r="F35" s="2">
        <f t="shared" si="132"/>
        <v>0</v>
      </c>
      <c r="G35" s="2">
        <f t="shared" si="132"/>
        <v>0</v>
      </c>
      <c r="H35" s="2">
        <f t="shared" si="132"/>
        <v>14.98847</v>
      </c>
      <c r="I35" s="2">
        <f t="shared" si="132"/>
        <v>60</v>
      </c>
      <c r="J35" s="2">
        <f t="shared" si="132"/>
        <v>74.988470000000007</v>
      </c>
      <c r="K35" s="2">
        <f t="shared" si="132"/>
        <v>50</v>
      </c>
      <c r="L35" s="2">
        <f t="shared" si="132"/>
        <v>85</v>
      </c>
      <c r="M35" s="2">
        <f t="shared" si="132"/>
        <v>250</v>
      </c>
      <c r="N35" s="2">
        <f t="shared" si="132"/>
        <v>385</v>
      </c>
      <c r="O35" s="2">
        <f t="shared" si="132"/>
        <v>540</v>
      </c>
      <c r="P35" s="2">
        <f t="shared" si="132"/>
        <v>825.01152999999999</v>
      </c>
      <c r="Q35" s="2">
        <f t="shared" si="132"/>
        <v>624.6</v>
      </c>
      <c r="R35" s="2">
        <f t="shared" si="132"/>
        <v>1989.6115299999999</v>
      </c>
      <c r="S35" s="2">
        <f t="shared" si="132"/>
        <v>0</v>
      </c>
      <c r="T35" s="2">
        <f t="shared" si="132"/>
        <v>74.988470000000007</v>
      </c>
      <c r="U35" s="2">
        <f t="shared" si="132"/>
        <v>459.98847000000001</v>
      </c>
      <c r="V35" s="2">
        <f t="shared" si="132"/>
        <v>2449.6</v>
      </c>
      <c r="W35" s="2">
        <f t="shared" si="132"/>
        <v>2449.6</v>
      </c>
      <c r="X35" s="2">
        <f t="shared" si="132"/>
        <v>0</v>
      </c>
      <c r="Y35" s="2">
        <f t="shared" si="132"/>
        <v>0</v>
      </c>
      <c r="Z35" s="2">
        <f t="shared" si="132"/>
        <v>0</v>
      </c>
      <c r="AA35" s="2">
        <f t="shared" si="132"/>
        <v>0</v>
      </c>
      <c r="AB35" s="2">
        <f t="shared" si="132"/>
        <v>0</v>
      </c>
      <c r="AC35" s="2">
        <f t="shared" si="132"/>
        <v>14.98847</v>
      </c>
      <c r="AD35" s="2">
        <f t="shared" si="132"/>
        <v>5.4566799999999995</v>
      </c>
      <c r="AE35" s="2">
        <f t="shared" si="132"/>
        <v>20.445149999999998</v>
      </c>
      <c r="AF35" s="2">
        <f t="shared" si="132"/>
        <v>0</v>
      </c>
      <c r="AG35" s="2">
        <f t="shared" si="132"/>
        <v>0</v>
      </c>
      <c r="AH35" s="2">
        <f t="shared" si="132"/>
        <v>0</v>
      </c>
      <c r="AI35" s="2">
        <f t="shared" si="132"/>
        <v>0</v>
      </c>
      <c r="AJ35" s="2">
        <f t="shared" si="132"/>
        <v>0</v>
      </c>
      <c r="AK35" s="2">
        <f t="shared" si="132"/>
        <v>0</v>
      </c>
      <c r="AL35" s="2">
        <f t="shared" si="132"/>
        <v>0</v>
      </c>
      <c r="AM35" s="2">
        <f t="shared" si="132"/>
        <v>0</v>
      </c>
      <c r="AN35" s="2">
        <f t="shared" si="132"/>
        <v>0</v>
      </c>
      <c r="AO35" s="2">
        <f t="shared" si="132"/>
        <v>20.445149999999998</v>
      </c>
      <c r="AP35" s="2">
        <f t="shared" si="132"/>
        <v>20.445149999999998</v>
      </c>
      <c r="AQ35" s="2">
        <f t="shared" si="132"/>
        <v>20.445149999999998</v>
      </c>
      <c r="AR35" s="2">
        <f t="shared" si="132"/>
        <v>20.445149999999998</v>
      </c>
      <c r="AS35" s="4">
        <f t="shared" si="5"/>
        <v>27.264391445778259</v>
      </c>
      <c r="AT35" s="4">
        <f t="shared" si="3"/>
        <v>0.83463218484650559</v>
      </c>
    </row>
    <row r="36" spans="1:46" ht="30" customHeight="1" outlineLevel="2">
      <c r="A36" s="9" t="s">
        <v>97</v>
      </c>
      <c r="B36" s="3">
        <v>800</v>
      </c>
      <c r="C36" s="3">
        <v>0</v>
      </c>
      <c r="D36" s="3">
        <v>0</v>
      </c>
      <c r="E36" s="3">
        <v>0</v>
      </c>
      <c r="F36" s="3">
        <f t="shared" ref="F36:F42" si="133">SUM(C36:E36)</f>
        <v>0</v>
      </c>
      <c r="G36" s="3">
        <v>0</v>
      </c>
      <c r="H36" s="3">
        <v>0</v>
      </c>
      <c r="I36" s="3">
        <v>25</v>
      </c>
      <c r="J36" s="3">
        <f t="shared" ref="J36:J42" si="134">SUM(G36:I36)</f>
        <v>25</v>
      </c>
      <c r="K36" s="3">
        <v>25</v>
      </c>
      <c r="L36" s="3">
        <v>15</v>
      </c>
      <c r="M36" s="3">
        <v>80</v>
      </c>
      <c r="N36" s="3">
        <f t="shared" ref="N36:N42" si="135">SUM(K36:M36)</f>
        <v>120</v>
      </c>
      <c r="O36" s="3">
        <v>240</v>
      </c>
      <c r="P36" s="3">
        <v>160</v>
      </c>
      <c r="Q36" s="3">
        <v>255</v>
      </c>
      <c r="R36" s="3">
        <f t="shared" ref="R36:R42" si="136">SUM(O36:Q36)</f>
        <v>655</v>
      </c>
      <c r="S36" s="3">
        <f t="shared" ref="S36:S42" si="137">+F36</f>
        <v>0</v>
      </c>
      <c r="T36" s="3">
        <f t="shared" ref="T36:T42" si="138">+S36+J36</f>
        <v>25</v>
      </c>
      <c r="U36" s="3">
        <f t="shared" ref="U36:U42" si="139">+T36+N36</f>
        <v>145</v>
      </c>
      <c r="V36" s="3">
        <f t="shared" ref="V36:V42" si="140">+U36+R36</f>
        <v>800</v>
      </c>
      <c r="W36" s="3">
        <f t="shared" ref="W36:W42" si="141">+V36</f>
        <v>800</v>
      </c>
      <c r="X36" s="3">
        <v>0</v>
      </c>
      <c r="Y36" s="3">
        <v>0</v>
      </c>
      <c r="Z36" s="3">
        <v>0</v>
      </c>
      <c r="AA36" s="3">
        <f t="shared" ref="AA36:AA42" si="142">SUM(X36:Z36)</f>
        <v>0</v>
      </c>
      <c r="AB36" s="3">
        <v>0</v>
      </c>
      <c r="AC36" s="3">
        <v>0</v>
      </c>
      <c r="AD36" s="3">
        <v>0</v>
      </c>
      <c r="AE36" s="3">
        <f t="shared" ref="AE36:AE42" si="143">SUM(AB36:AD36)</f>
        <v>0</v>
      </c>
      <c r="AF36" s="3">
        <v>0</v>
      </c>
      <c r="AG36" s="3">
        <v>0</v>
      </c>
      <c r="AH36" s="3">
        <v>0</v>
      </c>
      <c r="AI36" s="3">
        <f t="shared" ref="AI36:AI42" si="144">SUM(AF36:AH36)</f>
        <v>0</v>
      </c>
      <c r="AJ36" s="3">
        <v>0</v>
      </c>
      <c r="AK36" s="3">
        <v>0</v>
      </c>
      <c r="AL36" s="3">
        <v>0</v>
      </c>
      <c r="AM36" s="3">
        <f t="shared" ref="AM36:AM42" si="145">SUM(AJ36:AL36)</f>
        <v>0</v>
      </c>
      <c r="AN36" s="3">
        <f t="shared" ref="AN36:AN42" si="146">+AA36</f>
        <v>0</v>
      </c>
      <c r="AO36" s="3">
        <f t="shared" ref="AO36:AO42" si="147">+AN36+AE36</f>
        <v>0</v>
      </c>
      <c r="AP36" s="3">
        <f t="shared" ref="AP36:AP42" si="148">+AO36+AI36</f>
        <v>0</v>
      </c>
      <c r="AQ36" s="3">
        <f t="shared" ref="AQ36:AQ42" si="149">+AP36+AM36</f>
        <v>0</v>
      </c>
      <c r="AR36" s="3">
        <f t="shared" ref="AR36:AR42" si="150">+AQ36</f>
        <v>0</v>
      </c>
      <c r="AS36" s="5">
        <f t="shared" si="5"/>
        <v>0</v>
      </c>
      <c r="AT36" s="5">
        <f t="shared" si="3"/>
        <v>0</v>
      </c>
    </row>
    <row r="37" spans="1:46" ht="30" customHeight="1" outlineLevel="2">
      <c r="A37" s="9" t="s">
        <v>98</v>
      </c>
      <c r="B37" s="3">
        <v>1051.8764200000001</v>
      </c>
      <c r="C37" s="3">
        <v>0</v>
      </c>
      <c r="D37" s="3">
        <v>0</v>
      </c>
      <c r="E37" s="3">
        <v>0</v>
      </c>
      <c r="F37" s="3">
        <f t="shared" si="133"/>
        <v>0</v>
      </c>
      <c r="G37" s="3">
        <v>0</v>
      </c>
      <c r="H37" s="3">
        <v>14.98847</v>
      </c>
      <c r="I37" s="3">
        <v>35</v>
      </c>
      <c r="J37" s="3">
        <f t="shared" si="134"/>
        <v>49.98847</v>
      </c>
      <c r="K37" s="3">
        <v>25</v>
      </c>
      <c r="L37" s="3">
        <v>20</v>
      </c>
      <c r="M37" s="3">
        <v>50</v>
      </c>
      <c r="N37" s="3">
        <f t="shared" si="135"/>
        <v>95</v>
      </c>
      <c r="O37" s="3">
        <v>150</v>
      </c>
      <c r="P37" s="3">
        <v>105.01152999999999</v>
      </c>
      <c r="Q37" s="3">
        <v>100</v>
      </c>
      <c r="R37" s="3">
        <f t="shared" si="136"/>
        <v>355.01152999999999</v>
      </c>
      <c r="S37" s="3">
        <f t="shared" si="137"/>
        <v>0</v>
      </c>
      <c r="T37" s="3">
        <f t="shared" si="138"/>
        <v>49.98847</v>
      </c>
      <c r="U37" s="3">
        <f t="shared" si="139"/>
        <v>144.98847000000001</v>
      </c>
      <c r="V37" s="3">
        <f t="shared" si="140"/>
        <v>500</v>
      </c>
      <c r="W37" s="3">
        <f t="shared" si="141"/>
        <v>500</v>
      </c>
      <c r="X37" s="3">
        <v>0</v>
      </c>
      <c r="Y37" s="3">
        <v>0</v>
      </c>
      <c r="Z37" s="3">
        <v>0</v>
      </c>
      <c r="AA37" s="3">
        <f t="shared" si="142"/>
        <v>0</v>
      </c>
      <c r="AB37" s="3">
        <v>0</v>
      </c>
      <c r="AC37" s="3">
        <v>14.98847</v>
      </c>
      <c r="AD37" s="3">
        <v>5.4566799999999995</v>
      </c>
      <c r="AE37" s="3">
        <f t="shared" si="143"/>
        <v>20.445149999999998</v>
      </c>
      <c r="AF37" s="3">
        <v>0</v>
      </c>
      <c r="AG37" s="3">
        <v>0</v>
      </c>
      <c r="AH37" s="3">
        <v>0</v>
      </c>
      <c r="AI37" s="3">
        <f t="shared" si="144"/>
        <v>0</v>
      </c>
      <c r="AJ37" s="3">
        <v>0</v>
      </c>
      <c r="AK37" s="3">
        <v>0</v>
      </c>
      <c r="AL37" s="3">
        <v>0</v>
      </c>
      <c r="AM37" s="3">
        <f t="shared" si="145"/>
        <v>0</v>
      </c>
      <c r="AN37" s="3">
        <f t="shared" si="146"/>
        <v>0</v>
      </c>
      <c r="AO37" s="3">
        <f t="shared" si="147"/>
        <v>20.445149999999998</v>
      </c>
      <c r="AP37" s="3">
        <f t="shared" si="148"/>
        <v>20.445149999999998</v>
      </c>
      <c r="AQ37" s="3">
        <f t="shared" si="149"/>
        <v>20.445149999999998</v>
      </c>
      <c r="AR37" s="3">
        <f t="shared" si="150"/>
        <v>20.445149999999998</v>
      </c>
      <c r="AS37" s="5">
        <f t="shared" si="5"/>
        <v>40.899731478078841</v>
      </c>
      <c r="AT37" s="5">
        <f t="shared" si="3"/>
        <v>4.0890300000000002</v>
      </c>
    </row>
    <row r="38" spans="1:46" ht="30" customHeight="1" outlineLevel="2">
      <c r="A38" s="9" t="s">
        <v>99</v>
      </c>
      <c r="B38" s="3">
        <v>1000</v>
      </c>
      <c r="C38" s="3">
        <v>0</v>
      </c>
      <c r="D38" s="3">
        <v>0</v>
      </c>
      <c r="E38" s="3">
        <v>0</v>
      </c>
      <c r="F38" s="3">
        <f t="shared" si="133"/>
        <v>0</v>
      </c>
      <c r="G38" s="3">
        <v>0</v>
      </c>
      <c r="H38" s="3">
        <v>0</v>
      </c>
      <c r="I38" s="3">
        <v>0</v>
      </c>
      <c r="J38" s="3">
        <f t="shared" si="134"/>
        <v>0</v>
      </c>
      <c r="K38" s="3">
        <v>0</v>
      </c>
      <c r="L38" s="3">
        <v>0</v>
      </c>
      <c r="M38" s="3">
        <v>0</v>
      </c>
      <c r="N38" s="3">
        <f t="shared" si="135"/>
        <v>0</v>
      </c>
      <c r="O38" s="3">
        <v>0</v>
      </c>
      <c r="P38" s="3">
        <v>0</v>
      </c>
      <c r="Q38" s="3">
        <v>200</v>
      </c>
      <c r="R38" s="3">
        <f t="shared" si="136"/>
        <v>200</v>
      </c>
      <c r="S38" s="3">
        <f t="shared" si="137"/>
        <v>0</v>
      </c>
      <c r="T38" s="3">
        <f t="shared" si="138"/>
        <v>0</v>
      </c>
      <c r="U38" s="3">
        <f t="shared" si="139"/>
        <v>0</v>
      </c>
      <c r="V38" s="3">
        <f t="shared" si="140"/>
        <v>200</v>
      </c>
      <c r="W38" s="3">
        <f t="shared" ref="W38" si="151">+V38</f>
        <v>200</v>
      </c>
      <c r="X38" s="3">
        <v>0</v>
      </c>
      <c r="Y38" s="3">
        <v>0</v>
      </c>
      <c r="Z38" s="3">
        <v>0</v>
      </c>
      <c r="AA38" s="3">
        <f t="shared" si="142"/>
        <v>0</v>
      </c>
      <c r="AB38" s="3">
        <v>0</v>
      </c>
      <c r="AC38" s="3">
        <v>0</v>
      </c>
      <c r="AD38" s="3">
        <v>0</v>
      </c>
      <c r="AE38" s="3">
        <f t="shared" si="143"/>
        <v>0</v>
      </c>
      <c r="AF38" s="3">
        <v>0</v>
      </c>
      <c r="AG38" s="3">
        <v>0</v>
      </c>
      <c r="AH38" s="3">
        <v>0</v>
      </c>
      <c r="AI38" s="3">
        <f t="shared" si="144"/>
        <v>0</v>
      </c>
      <c r="AJ38" s="3">
        <v>0</v>
      </c>
      <c r="AK38" s="3">
        <v>0</v>
      </c>
      <c r="AL38" s="3">
        <v>0</v>
      </c>
      <c r="AM38" s="3">
        <f t="shared" si="145"/>
        <v>0</v>
      </c>
      <c r="AN38" s="3">
        <f t="shared" si="146"/>
        <v>0</v>
      </c>
      <c r="AO38" s="3">
        <f t="shared" si="147"/>
        <v>0</v>
      </c>
      <c r="AP38" s="3">
        <f t="shared" si="148"/>
        <v>0</v>
      </c>
      <c r="AQ38" s="3">
        <f t="shared" si="149"/>
        <v>0</v>
      </c>
      <c r="AR38" s="3">
        <f t="shared" si="150"/>
        <v>0</v>
      </c>
      <c r="AS38" s="5">
        <f t="shared" si="5"/>
        <v>0</v>
      </c>
      <c r="AT38" s="5">
        <f t="shared" ref="AT38" si="152">IF(W38=0,0,AR38/W38*100)</f>
        <v>0</v>
      </c>
    </row>
    <row r="39" spans="1:46" ht="30" customHeight="1" outlineLevel="2">
      <c r="A39" s="9" t="s">
        <v>100</v>
      </c>
      <c r="B39" s="3">
        <v>90.6</v>
      </c>
      <c r="C39" s="3">
        <v>0</v>
      </c>
      <c r="D39" s="3">
        <v>0</v>
      </c>
      <c r="E39" s="3">
        <v>0</v>
      </c>
      <c r="F39" s="3">
        <f t="shared" si="133"/>
        <v>0</v>
      </c>
      <c r="G39" s="3">
        <v>0</v>
      </c>
      <c r="H39" s="3">
        <v>0</v>
      </c>
      <c r="I39" s="3">
        <v>0</v>
      </c>
      <c r="J39" s="3">
        <f t="shared" si="134"/>
        <v>0</v>
      </c>
      <c r="K39" s="3">
        <v>0</v>
      </c>
      <c r="L39" s="3">
        <v>0</v>
      </c>
      <c r="M39" s="3">
        <v>20</v>
      </c>
      <c r="N39" s="3">
        <f t="shared" si="135"/>
        <v>20</v>
      </c>
      <c r="O39" s="3">
        <v>30</v>
      </c>
      <c r="P39" s="3">
        <v>30</v>
      </c>
      <c r="Q39" s="3">
        <v>10.599999999999994</v>
      </c>
      <c r="R39" s="3">
        <f t="shared" si="136"/>
        <v>70.599999999999994</v>
      </c>
      <c r="S39" s="3">
        <f t="shared" si="137"/>
        <v>0</v>
      </c>
      <c r="T39" s="3">
        <f t="shared" si="138"/>
        <v>0</v>
      </c>
      <c r="U39" s="3">
        <f t="shared" si="139"/>
        <v>20</v>
      </c>
      <c r="V39" s="3">
        <f t="shared" si="140"/>
        <v>90.6</v>
      </c>
      <c r="W39" s="3">
        <f t="shared" si="141"/>
        <v>90.6</v>
      </c>
      <c r="X39" s="3">
        <v>0</v>
      </c>
      <c r="Y39" s="3">
        <v>0</v>
      </c>
      <c r="Z39" s="3">
        <v>0</v>
      </c>
      <c r="AA39" s="3">
        <f t="shared" si="142"/>
        <v>0</v>
      </c>
      <c r="AB39" s="3">
        <v>0</v>
      </c>
      <c r="AC39" s="3">
        <v>0</v>
      </c>
      <c r="AD39" s="3">
        <v>0</v>
      </c>
      <c r="AE39" s="3">
        <f t="shared" si="143"/>
        <v>0</v>
      </c>
      <c r="AF39" s="3">
        <v>0</v>
      </c>
      <c r="AG39" s="3">
        <v>0</v>
      </c>
      <c r="AH39" s="3">
        <v>0</v>
      </c>
      <c r="AI39" s="3">
        <f t="shared" si="144"/>
        <v>0</v>
      </c>
      <c r="AJ39" s="3">
        <v>0</v>
      </c>
      <c r="AK39" s="3">
        <v>0</v>
      </c>
      <c r="AL39" s="3">
        <v>0</v>
      </c>
      <c r="AM39" s="3">
        <f t="shared" si="145"/>
        <v>0</v>
      </c>
      <c r="AN39" s="3">
        <f t="shared" si="146"/>
        <v>0</v>
      </c>
      <c r="AO39" s="3">
        <f t="shared" si="147"/>
        <v>0</v>
      </c>
      <c r="AP39" s="3">
        <f t="shared" si="148"/>
        <v>0</v>
      </c>
      <c r="AQ39" s="3">
        <f t="shared" si="149"/>
        <v>0</v>
      </c>
      <c r="AR39" s="3">
        <f t="shared" si="150"/>
        <v>0</v>
      </c>
      <c r="AS39" s="5">
        <f t="shared" si="5"/>
        <v>0</v>
      </c>
      <c r="AT39" s="5">
        <f t="shared" si="3"/>
        <v>0</v>
      </c>
    </row>
    <row r="40" spans="1:46" ht="30" customHeight="1" outlineLevel="2">
      <c r="A40" s="9" t="s">
        <v>101</v>
      </c>
      <c r="B40" s="3">
        <v>109</v>
      </c>
      <c r="C40" s="3">
        <v>0</v>
      </c>
      <c r="D40" s="3">
        <v>0</v>
      </c>
      <c r="E40" s="3">
        <v>0</v>
      </c>
      <c r="F40" s="3">
        <f t="shared" si="133"/>
        <v>0</v>
      </c>
      <c r="G40" s="3">
        <v>0</v>
      </c>
      <c r="H40" s="3">
        <v>0</v>
      </c>
      <c r="I40" s="3">
        <v>0</v>
      </c>
      <c r="J40" s="3">
        <f t="shared" si="134"/>
        <v>0</v>
      </c>
      <c r="K40" s="3">
        <v>0</v>
      </c>
      <c r="L40" s="3">
        <v>0</v>
      </c>
      <c r="M40" s="3">
        <v>0</v>
      </c>
      <c r="N40" s="3">
        <f t="shared" si="135"/>
        <v>0</v>
      </c>
      <c r="O40" s="3">
        <v>0</v>
      </c>
      <c r="P40" s="3">
        <v>50</v>
      </c>
      <c r="Q40" s="3">
        <v>59</v>
      </c>
      <c r="R40" s="3">
        <f t="shared" si="136"/>
        <v>109</v>
      </c>
      <c r="S40" s="3">
        <f t="shared" si="137"/>
        <v>0</v>
      </c>
      <c r="T40" s="3">
        <f t="shared" si="138"/>
        <v>0</v>
      </c>
      <c r="U40" s="3">
        <f t="shared" si="139"/>
        <v>0</v>
      </c>
      <c r="V40" s="3">
        <f t="shared" si="140"/>
        <v>109</v>
      </c>
      <c r="W40" s="3">
        <f t="shared" ref="W40" si="153">+V40</f>
        <v>109</v>
      </c>
      <c r="X40" s="3">
        <v>0</v>
      </c>
      <c r="Y40" s="3">
        <v>0</v>
      </c>
      <c r="Z40" s="3">
        <v>0</v>
      </c>
      <c r="AA40" s="3">
        <f t="shared" si="142"/>
        <v>0</v>
      </c>
      <c r="AB40" s="3">
        <v>0</v>
      </c>
      <c r="AC40" s="3">
        <v>0</v>
      </c>
      <c r="AD40" s="3">
        <v>0</v>
      </c>
      <c r="AE40" s="3">
        <f t="shared" si="143"/>
        <v>0</v>
      </c>
      <c r="AF40" s="3">
        <v>0</v>
      </c>
      <c r="AG40" s="3">
        <v>0</v>
      </c>
      <c r="AH40" s="3">
        <v>0</v>
      </c>
      <c r="AI40" s="3">
        <f t="shared" si="144"/>
        <v>0</v>
      </c>
      <c r="AJ40" s="3">
        <v>0</v>
      </c>
      <c r="AK40" s="3">
        <v>0</v>
      </c>
      <c r="AL40" s="3">
        <v>0</v>
      </c>
      <c r="AM40" s="3">
        <f t="shared" si="145"/>
        <v>0</v>
      </c>
      <c r="AN40" s="3">
        <f t="shared" si="146"/>
        <v>0</v>
      </c>
      <c r="AO40" s="3">
        <f t="shared" si="147"/>
        <v>0</v>
      </c>
      <c r="AP40" s="3">
        <f t="shared" si="148"/>
        <v>0</v>
      </c>
      <c r="AQ40" s="3">
        <f t="shared" si="149"/>
        <v>0</v>
      </c>
      <c r="AR40" s="3">
        <f t="shared" si="150"/>
        <v>0</v>
      </c>
      <c r="AS40" s="5">
        <f t="shared" si="5"/>
        <v>0</v>
      </c>
      <c r="AT40" s="5">
        <f t="shared" ref="AT40" si="154">IF(W40=0,0,AR40/W40*100)</f>
        <v>0</v>
      </c>
    </row>
    <row r="41" spans="1:46" ht="30" customHeight="1" outlineLevel="2">
      <c r="A41" s="9" t="s">
        <v>102</v>
      </c>
      <c r="B41" s="3">
        <v>400</v>
      </c>
      <c r="C41" s="3">
        <v>0</v>
      </c>
      <c r="D41" s="3">
        <v>0</v>
      </c>
      <c r="E41" s="3">
        <v>0</v>
      </c>
      <c r="F41" s="3">
        <f t="shared" si="133"/>
        <v>0</v>
      </c>
      <c r="G41" s="3">
        <v>0</v>
      </c>
      <c r="H41" s="3">
        <v>0</v>
      </c>
      <c r="I41" s="3">
        <v>0</v>
      </c>
      <c r="J41" s="3">
        <f t="shared" si="134"/>
        <v>0</v>
      </c>
      <c r="K41" s="3">
        <v>0</v>
      </c>
      <c r="L41" s="3">
        <v>50</v>
      </c>
      <c r="M41" s="3">
        <v>100</v>
      </c>
      <c r="N41" s="3">
        <f t="shared" si="135"/>
        <v>150</v>
      </c>
      <c r="O41" s="3">
        <v>120</v>
      </c>
      <c r="P41" s="3">
        <v>130</v>
      </c>
      <c r="Q41" s="3">
        <v>0</v>
      </c>
      <c r="R41" s="3">
        <f t="shared" si="136"/>
        <v>250</v>
      </c>
      <c r="S41" s="3">
        <f t="shared" si="137"/>
        <v>0</v>
      </c>
      <c r="T41" s="3">
        <f t="shared" si="138"/>
        <v>0</v>
      </c>
      <c r="U41" s="3">
        <f t="shared" si="139"/>
        <v>150</v>
      </c>
      <c r="V41" s="3">
        <f t="shared" si="140"/>
        <v>400</v>
      </c>
      <c r="W41" s="3">
        <f t="shared" si="141"/>
        <v>400</v>
      </c>
      <c r="X41" s="3">
        <v>0</v>
      </c>
      <c r="Y41" s="3">
        <v>0</v>
      </c>
      <c r="Z41" s="3">
        <v>0</v>
      </c>
      <c r="AA41" s="3">
        <f t="shared" si="142"/>
        <v>0</v>
      </c>
      <c r="AB41" s="3">
        <v>0</v>
      </c>
      <c r="AC41" s="3">
        <v>0</v>
      </c>
      <c r="AD41" s="3">
        <v>0</v>
      </c>
      <c r="AE41" s="3">
        <f t="shared" si="143"/>
        <v>0</v>
      </c>
      <c r="AF41" s="3">
        <v>0</v>
      </c>
      <c r="AG41" s="3">
        <v>0</v>
      </c>
      <c r="AH41" s="3">
        <v>0</v>
      </c>
      <c r="AI41" s="3">
        <f t="shared" si="144"/>
        <v>0</v>
      </c>
      <c r="AJ41" s="3">
        <v>0</v>
      </c>
      <c r="AK41" s="3">
        <v>0</v>
      </c>
      <c r="AL41" s="3">
        <v>0</v>
      </c>
      <c r="AM41" s="3">
        <f t="shared" si="145"/>
        <v>0</v>
      </c>
      <c r="AN41" s="3">
        <f t="shared" si="146"/>
        <v>0</v>
      </c>
      <c r="AO41" s="3">
        <f t="shared" si="147"/>
        <v>0</v>
      </c>
      <c r="AP41" s="3">
        <f t="shared" si="148"/>
        <v>0</v>
      </c>
      <c r="AQ41" s="3">
        <f t="shared" si="149"/>
        <v>0</v>
      </c>
      <c r="AR41" s="3">
        <f t="shared" si="150"/>
        <v>0</v>
      </c>
      <c r="AS41" s="5">
        <f t="shared" si="5"/>
        <v>0</v>
      </c>
      <c r="AT41" s="5">
        <f t="shared" si="3"/>
        <v>0</v>
      </c>
    </row>
    <row r="42" spans="1:46" ht="30" customHeight="1" outlineLevel="2">
      <c r="A42" s="9" t="s">
        <v>103</v>
      </c>
      <c r="B42" s="3">
        <v>350</v>
      </c>
      <c r="C42" s="3">
        <v>0</v>
      </c>
      <c r="D42" s="3">
        <v>0</v>
      </c>
      <c r="E42" s="3">
        <v>0</v>
      </c>
      <c r="F42" s="3">
        <f t="shared" si="133"/>
        <v>0</v>
      </c>
      <c r="G42" s="3">
        <v>0</v>
      </c>
      <c r="H42" s="3">
        <v>0</v>
      </c>
      <c r="I42" s="3">
        <v>0</v>
      </c>
      <c r="J42" s="3">
        <f t="shared" si="134"/>
        <v>0</v>
      </c>
      <c r="K42" s="3">
        <v>0</v>
      </c>
      <c r="L42" s="3">
        <v>0</v>
      </c>
      <c r="M42" s="3">
        <v>0</v>
      </c>
      <c r="N42" s="3">
        <f t="shared" si="135"/>
        <v>0</v>
      </c>
      <c r="O42" s="3">
        <v>0</v>
      </c>
      <c r="P42" s="3">
        <v>350</v>
      </c>
      <c r="Q42" s="3">
        <v>0</v>
      </c>
      <c r="R42" s="3">
        <f t="shared" si="136"/>
        <v>350</v>
      </c>
      <c r="S42" s="3">
        <f t="shared" si="137"/>
        <v>0</v>
      </c>
      <c r="T42" s="3">
        <f t="shared" si="138"/>
        <v>0</v>
      </c>
      <c r="U42" s="3">
        <f t="shared" si="139"/>
        <v>0</v>
      </c>
      <c r="V42" s="3">
        <f t="shared" si="140"/>
        <v>350</v>
      </c>
      <c r="W42" s="3">
        <f t="shared" si="141"/>
        <v>350</v>
      </c>
      <c r="X42" s="3">
        <v>0</v>
      </c>
      <c r="Y42" s="3">
        <v>0</v>
      </c>
      <c r="Z42" s="3">
        <v>0</v>
      </c>
      <c r="AA42" s="3">
        <f t="shared" si="142"/>
        <v>0</v>
      </c>
      <c r="AB42" s="3">
        <v>0</v>
      </c>
      <c r="AC42" s="3">
        <v>0</v>
      </c>
      <c r="AD42" s="3">
        <v>0</v>
      </c>
      <c r="AE42" s="3">
        <f t="shared" si="143"/>
        <v>0</v>
      </c>
      <c r="AF42" s="3">
        <v>0</v>
      </c>
      <c r="AG42" s="3">
        <v>0</v>
      </c>
      <c r="AH42" s="3">
        <v>0</v>
      </c>
      <c r="AI42" s="3">
        <f t="shared" si="144"/>
        <v>0</v>
      </c>
      <c r="AJ42" s="3">
        <v>0</v>
      </c>
      <c r="AK42" s="3">
        <v>0</v>
      </c>
      <c r="AL42" s="3">
        <v>0</v>
      </c>
      <c r="AM42" s="3">
        <f t="shared" si="145"/>
        <v>0</v>
      </c>
      <c r="AN42" s="3">
        <f t="shared" si="146"/>
        <v>0</v>
      </c>
      <c r="AO42" s="3">
        <f t="shared" si="147"/>
        <v>0</v>
      </c>
      <c r="AP42" s="3">
        <f t="shared" si="148"/>
        <v>0</v>
      </c>
      <c r="AQ42" s="3">
        <f t="shared" si="149"/>
        <v>0</v>
      </c>
      <c r="AR42" s="3">
        <f t="shared" si="150"/>
        <v>0</v>
      </c>
      <c r="AS42" s="5">
        <f t="shared" si="5"/>
        <v>0</v>
      </c>
      <c r="AT42" s="5">
        <f t="shared" si="3"/>
        <v>0</v>
      </c>
    </row>
    <row r="43" spans="1:46" ht="30" customHeight="1" outlineLevel="1">
      <c r="A43" s="8" t="s">
        <v>12</v>
      </c>
      <c r="B43" s="2">
        <f>SUM(B44:B45)</f>
        <v>885</v>
      </c>
      <c r="C43" s="2">
        <f t="shared" ref="C43:AR43" si="155">SUM(C44:C45)</f>
        <v>0</v>
      </c>
      <c r="D43" s="2">
        <f t="shared" si="155"/>
        <v>0</v>
      </c>
      <c r="E43" s="2">
        <f t="shared" si="155"/>
        <v>0</v>
      </c>
      <c r="F43" s="2">
        <f t="shared" si="155"/>
        <v>0</v>
      </c>
      <c r="G43" s="2">
        <f t="shared" si="155"/>
        <v>0</v>
      </c>
      <c r="H43" s="2">
        <f t="shared" si="155"/>
        <v>0</v>
      </c>
      <c r="I43" s="2">
        <f t="shared" si="155"/>
        <v>0</v>
      </c>
      <c r="J43" s="2">
        <f t="shared" si="155"/>
        <v>0</v>
      </c>
      <c r="K43" s="2">
        <f t="shared" si="155"/>
        <v>0</v>
      </c>
      <c r="L43" s="2">
        <f t="shared" si="155"/>
        <v>0</v>
      </c>
      <c r="M43" s="2">
        <f t="shared" si="155"/>
        <v>0</v>
      </c>
      <c r="N43" s="2">
        <f t="shared" si="155"/>
        <v>0</v>
      </c>
      <c r="O43" s="2">
        <f t="shared" si="155"/>
        <v>30</v>
      </c>
      <c r="P43" s="2">
        <f t="shared" si="155"/>
        <v>230</v>
      </c>
      <c r="Q43" s="2">
        <f t="shared" si="155"/>
        <v>325</v>
      </c>
      <c r="R43" s="2">
        <f t="shared" si="155"/>
        <v>585</v>
      </c>
      <c r="S43" s="2">
        <f t="shared" si="155"/>
        <v>0</v>
      </c>
      <c r="T43" s="2">
        <f t="shared" si="155"/>
        <v>0</v>
      </c>
      <c r="U43" s="2">
        <f t="shared" si="155"/>
        <v>0</v>
      </c>
      <c r="V43" s="2">
        <f t="shared" si="155"/>
        <v>585</v>
      </c>
      <c r="W43" s="2">
        <f t="shared" si="155"/>
        <v>585</v>
      </c>
      <c r="X43" s="2">
        <f t="shared" si="155"/>
        <v>0</v>
      </c>
      <c r="Y43" s="2">
        <f t="shared" si="155"/>
        <v>0</v>
      </c>
      <c r="Z43" s="2">
        <f t="shared" si="155"/>
        <v>0</v>
      </c>
      <c r="AA43" s="2">
        <f t="shared" si="155"/>
        <v>0</v>
      </c>
      <c r="AB43" s="2">
        <f t="shared" si="155"/>
        <v>0</v>
      </c>
      <c r="AC43" s="2">
        <f t="shared" si="155"/>
        <v>0</v>
      </c>
      <c r="AD43" s="2">
        <f t="shared" si="155"/>
        <v>0</v>
      </c>
      <c r="AE43" s="2">
        <f t="shared" si="155"/>
        <v>0</v>
      </c>
      <c r="AF43" s="2">
        <f t="shared" si="155"/>
        <v>0</v>
      </c>
      <c r="AG43" s="2">
        <f t="shared" si="155"/>
        <v>0</v>
      </c>
      <c r="AH43" s="2">
        <f t="shared" si="155"/>
        <v>0</v>
      </c>
      <c r="AI43" s="2">
        <f t="shared" si="155"/>
        <v>0</v>
      </c>
      <c r="AJ43" s="2">
        <f t="shared" si="155"/>
        <v>0</v>
      </c>
      <c r="AK43" s="2">
        <f t="shared" si="155"/>
        <v>0</v>
      </c>
      <c r="AL43" s="2">
        <f t="shared" si="155"/>
        <v>0</v>
      </c>
      <c r="AM43" s="2">
        <f t="shared" si="155"/>
        <v>0</v>
      </c>
      <c r="AN43" s="2">
        <f t="shared" si="155"/>
        <v>0</v>
      </c>
      <c r="AO43" s="2">
        <f t="shared" si="155"/>
        <v>0</v>
      </c>
      <c r="AP43" s="2">
        <f t="shared" si="155"/>
        <v>0</v>
      </c>
      <c r="AQ43" s="2">
        <f t="shared" si="155"/>
        <v>0</v>
      </c>
      <c r="AR43" s="2">
        <f t="shared" si="155"/>
        <v>0</v>
      </c>
      <c r="AS43" s="4">
        <f t="shared" si="5"/>
        <v>0</v>
      </c>
      <c r="AT43" s="4">
        <f t="shared" si="3"/>
        <v>0</v>
      </c>
    </row>
    <row r="44" spans="1:46" ht="30" customHeight="1" outlineLevel="2">
      <c r="A44" s="9" t="s">
        <v>104</v>
      </c>
      <c r="B44" s="3">
        <v>800</v>
      </c>
      <c r="C44" s="3">
        <v>0</v>
      </c>
      <c r="D44" s="3">
        <v>0</v>
      </c>
      <c r="E44" s="3">
        <v>0</v>
      </c>
      <c r="F44" s="3">
        <f>SUM(C44:E44)</f>
        <v>0</v>
      </c>
      <c r="G44" s="3">
        <v>0</v>
      </c>
      <c r="H44" s="3">
        <v>0</v>
      </c>
      <c r="I44" s="3">
        <v>0</v>
      </c>
      <c r="J44" s="3">
        <f>SUM(G44:I44)</f>
        <v>0</v>
      </c>
      <c r="K44" s="3">
        <v>0</v>
      </c>
      <c r="L44" s="3">
        <v>0</v>
      </c>
      <c r="M44" s="3">
        <v>0</v>
      </c>
      <c r="N44" s="3">
        <f>SUM(K44:M44)</f>
        <v>0</v>
      </c>
      <c r="O44" s="3">
        <v>0</v>
      </c>
      <c r="P44" s="3">
        <v>200</v>
      </c>
      <c r="Q44" s="3">
        <v>300</v>
      </c>
      <c r="R44" s="3">
        <f>SUM(O44:Q44)</f>
        <v>500</v>
      </c>
      <c r="S44" s="3">
        <f>+F44</f>
        <v>0</v>
      </c>
      <c r="T44" s="3">
        <f>+S44+J44</f>
        <v>0</v>
      </c>
      <c r="U44" s="3">
        <f>+T44+N44</f>
        <v>0</v>
      </c>
      <c r="V44" s="3">
        <f>+U44+R44</f>
        <v>500</v>
      </c>
      <c r="W44" s="3">
        <f t="shared" ref="W44:W45" si="156">+V44</f>
        <v>500</v>
      </c>
      <c r="X44" s="3">
        <v>0</v>
      </c>
      <c r="Y44" s="3">
        <v>0</v>
      </c>
      <c r="Z44" s="3">
        <v>0</v>
      </c>
      <c r="AA44" s="3">
        <f>SUM(X44:Z44)</f>
        <v>0</v>
      </c>
      <c r="AB44" s="3">
        <v>0</v>
      </c>
      <c r="AC44" s="3">
        <v>0</v>
      </c>
      <c r="AD44" s="3">
        <v>0</v>
      </c>
      <c r="AE44" s="3">
        <f>SUM(AB44:AD44)</f>
        <v>0</v>
      </c>
      <c r="AF44" s="3">
        <v>0</v>
      </c>
      <c r="AG44" s="3">
        <v>0</v>
      </c>
      <c r="AH44" s="3">
        <v>0</v>
      </c>
      <c r="AI44" s="3">
        <f>SUM(AF44:AH44)</f>
        <v>0</v>
      </c>
      <c r="AJ44" s="3">
        <v>0</v>
      </c>
      <c r="AK44" s="3">
        <v>0</v>
      </c>
      <c r="AL44" s="3">
        <v>0</v>
      </c>
      <c r="AM44" s="3">
        <f>SUM(AJ44:AL44)</f>
        <v>0</v>
      </c>
      <c r="AN44" s="3">
        <f>+AA44</f>
        <v>0</v>
      </c>
      <c r="AO44" s="3">
        <f>+AN44+AE44</f>
        <v>0</v>
      </c>
      <c r="AP44" s="3">
        <f>+AO44+AI44</f>
        <v>0</v>
      </c>
      <c r="AQ44" s="3">
        <f>+AP44+AM44</f>
        <v>0</v>
      </c>
      <c r="AR44" s="3">
        <f>+AQ44</f>
        <v>0</v>
      </c>
      <c r="AS44" s="5">
        <f t="shared" si="5"/>
        <v>0</v>
      </c>
      <c r="AT44" s="5">
        <f t="shared" si="3"/>
        <v>0</v>
      </c>
    </row>
    <row r="45" spans="1:46" ht="30" customHeight="1" outlineLevel="2">
      <c r="A45" s="9" t="s">
        <v>105</v>
      </c>
      <c r="B45" s="3">
        <v>85</v>
      </c>
      <c r="C45" s="3">
        <v>0</v>
      </c>
      <c r="D45" s="3">
        <v>0</v>
      </c>
      <c r="E45" s="3">
        <v>0</v>
      </c>
      <c r="F45" s="3">
        <f>SUM(C45:E45)</f>
        <v>0</v>
      </c>
      <c r="G45" s="3">
        <v>0</v>
      </c>
      <c r="H45" s="3">
        <v>0</v>
      </c>
      <c r="I45" s="3">
        <v>0</v>
      </c>
      <c r="J45" s="3">
        <f>SUM(G45:I45)</f>
        <v>0</v>
      </c>
      <c r="K45" s="3">
        <v>0</v>
      </c>
      <c r="L45" s="3">
        <v>0</v>
      </c>
      <c r="M45" s="3">
        <v>0</v>
      </c>
      <c r="N45" s="3">
        <f>SUM(K45:M45)</f>
        <v>0</v>
      </c>
      <c r="O45" s="3">
        <v>30</v>
      </c>
      <c r="P45" s="3">
        <v>30</v>
      </c>
      <c r="Q45" s="3">
        <v>25</v>
      </c>
      <c r="R45" s="3">
        <f>SUM(O45:Q45)</f>
        <v>85</v>
      </c>
      <c r="S45" s="3">
        <f>+F45</f>
        <v>0</v>
      </c>
      <c r="T45" s="3">
        <f>+S45+J45</f>
        <v>0</v>
      </c>
      <c r="U45" s="3">
        <f>+T45+N45</f>
        <v>0</v>
      </c>
      <c r="V45" s="3">
        <f>+U45+R45</f>
        <v>85</v>
      </c>
      <c r="W45" s="3">
        <f t="shared" si="156"/>
        <v>85</v>
      </c>
      <c r="X45" s="3">
        <v>0</v>
      </c>
      <c r="Y45" s="3">
        <v>0</v>
      </c>
      <c r="Z45" s="3">
        <v>0</v>
      </c>
      <c r="AA45" s="3">
        <f>SUM(X45:Z45)</f>
        <v>0</v>
      </c>
      <c r="AB45" s="3">
        <v>0</v>
      </c>
      <c r="AC45" s="3">
        <v>0</v>
      </c>
      <c r="AD45" s="3">
        <v>0</v>
      </c>
      <c r="AE45" s="3">
        <f>SUM(AB45:AD45)</f>
        <v>0</v>
      </c>
      <c r="AF45" s="3">
        <v>0</v>
      </c>
      <c r="AG45" s="3">
        <v>0</v>
      </c>
      <c r="AH45" s="3">
        <v>0</v>
      </c>
      <c r="AI45" s="3">
        <f>SUM(AF45:AH45)</f>
        <v>0</v>
      </c>
      <c r="AJ45" s="3">
        <v>0</v>
      </c>
      <c r="AK45" s="3">
        <v>0</v>
      </c>
      <c r="AL45" s="3">
        <v>0</v>
      </c>
      <c r="AM45" s="3">
        <f>SUM(AJ45:AL45)</f>
        <v>0</v>
      </c>
      <c r="AN45" s="3">
        <f>+AA45</f>
        <v>0</v>
      </c>
      <c r="AO45" s="3">
        <f>+AN45+AE45</f>
        <v>0</v>
      </c>
      <c r="AP45" s="3">
        <f>+AO45+AI45</f>
        <v>0</v>
      </c>
      <c r="AQ45" s="3">
        <f>+AP45+AM45</f>
        <v>0</v>
      </c>
      <c r="AR45" s="3">
        <f>+AQ45</f>
        <v>0</v>
      </c>
      <c r="AS45" s="5">
        <f t="shared" si="5"/>
        <v>0</v>
      </c>
      <c r="AT45" s="5">
        <f t="shared" si="3"/>
        <v>0</v>
      </c>
    </row>
    <row r="46" spans="1:46" ht="30" customHeight="1" outlineLevel="1">
      <c r="A46" s="8" t="s">
        <v>13</v>
      </c>
      <c r="B46" s="2">
        <f t="shared" ref="B46:AR46" si="157">SUM(B47:B48)</f>
        <v>579</v>
      </c>
      <c r="C46" s="2">
        <f t="shared" si="157"/>
        <v>0</v>
      </c>
      <c r="D46" s="2">
        <f t="shared" si="157"/>
        <v>0</v>
      </c>
      <c r="E46" s="2">
        <f t="shared" si="157"/>
        <v>0</v>
      </c>
      <c r="F46" s="2">
        <f t="shared" si="157"/>
        <v>0</v>
      </c>
      <c r="G46" s="2">
        <f t="shared" si="157"/>
        <v>0</v>
      </c>
      <c r="H46" s="2">
        <f t="shared" si="157"/>
        <v>0</v>
      </c>
      <c r="I46" s="2">
        <f t="shared" si="157"/>
        <v>20</v>
      </c>
      <c r="J46" s="2">
        <f t="shared" si="157"/>
        <v>20</v>
      </c>
      <c r="K46" s="2">
        <f t="shared" si="157"/>
        <v>30</v>
      </c>
      <c r="L46" s="2">
        <f t="shared" si="157"/>
        <v>26</v>
      </c>
      <c r="M46" s="2">
        <f t="shared" si="157"/>
        <v>40</v>
      </c>
      <c r="N46" s="2">
        <f t="shared" si="157"/>
        <v>96</v>
      </c>
      <c r="O46" s="2">
        <f t="shared" si="157"/>
        <v>55</v>
      </c>
      <c r="P46" s="2">
        <f t="shared" si="157"/>
        <v>44</v>
      </c>
      <c r="Q46" s="2">
        <f t="shared" si="157"/>
        <v>14</v>
      </c>
      <c r="R46" s="2">
        <f t="shared" si="157"/>
        <v>113</v>
      </c>
      <c r="S46" s="2">
        <f t="shared" si="157"/>
        <v>0</v>
      </c>
      <c r="T46" s="2">
        <f t="shared" si="157"/>
        <v>20</v>
      </c>
      <c r="U46" s="2">
        <f t="shared" si="157"/>
        <v>116</v>
      </c>
      <c r="V46" s="2">
        <f t="shared" si="157"/>
        <v>229</v>
      </c>
      <c r="W46" s="2">
        <f t="shared" si="157"/>
        <v>229</v>
      </c>
      <c r="X46" s="2">
        <f t="shared" si="157"/>
        <v>0</v>
      </c>
      <c r="Y46" s="2">
        <f t="shared" si="157"/>
        <v>0</v>
      </c>
      <c r="Z46" s="2">
        <f t="shared" si="157"/>
        <v>0</v>
      </c>
      <c r="AA46" s="2">
        <f t="shared" si="157"/>
        <v>0</v>
      </c>
      <c r="AB46" s="2">
        <f t="shared" si="157"/>
        <v>0</v>
      </c>
      <c r="AC46" s="2">
        <f t="shared" si="157"/>
        <v>0</v>
      </c>
      <c r="AD46" s="2">
        <f t="shared" si="157"/>
        <v>0</v>
      </c>
      <c r="AE46" s="2">
        <f t="shared" si="157"/>
        <v>0</v>
      </c>
      <c r="AF46" s="2">
        <f t="shared" si="157"/>
        <v>0</v>
      </c>
      <c r="AG46" s="2">
        <f t="shared" si="157"/>
        <v>0</v>
      </c>
      <c r="AH46" s="2">
        <f t="shared" si="157"/>
        <v>0</v>
      </c>
      <c r="AI46" s="2">
        <f t="shared" si="157"/>
        <v>0</v>
      </c>
      <c r="AJ46" s="2">
        <f t="shared" si="157"/>
        <v>0</v>
      </c>
      <c r="AK46" s="2">
        <f t="shared" si="157"/>
        <v>0</v>
      </c>
      <c r="AL46" s="2">
        <f t="shared" si="157"/>
        <v>0</v>
      </c>
      <c r="AM46" s="2">
        <f t="shared" si="157"/>
        <v>0</v>
      </c>
      <c r="AN46" s="2">
        <f t="shared" si="157"/>
        <v>0</v>
      </c>
      <c r="AO46" s="2">
        <f t="shared" si="157"/>
        <v>0</v>
      </c>
      <c r="AP46" s="2">
        <f t="shared" si="157"/>
        <v>0</v>
      </c>
      <c r="AQ46" s="2">
        <f t="shared" si="157"/>
        <v>0</v>
      </c>
      <c r="AR46" s="2">
        <f t="shared" si="157"/>
        <v>0</v>
      </c>
      <c r="AS46" s="4">
        <f t="shared" si="5"/>
        <v>0</v>
      </c>
      <c r="AT46" s="4">
        <f t="shared" si="3"/>
        <v>0</v>
      </c>
    </row>
    <row r="47" spans="1:46" ht="30" customHeight="1" outlineLevel="2">
      <c r="A47" s="9" t="s">
        <v>106</v>
      </c>
      <c r="B47" s="3">
        <v>500</v>
      </c>
      <c r="C47" s="3">
        <v>0</v>
      </c>
      <c r="D47" s="3">
        <v>0</v>
      </c>
      <c r="E47" s="3">
        <v>0</v>
      </c>
      <c r="F47" s="3">
        <f>SUM(C47:E47)</f>
        <v>0</v>
      </c>
      <c r="G47" s="3">
        <v>0</v>
      </c>
      <c r="H47" s="3">
        <v>0</v>
      </c>
      <c r="I47" s="3">
        <v>20</v>
      </c>
      <c r="J47" s="3">
        <f>SUM(G47:I47)</f>
        <v>20</v>
      </c>
      <c r="K47" s="3">
        <v>30</v>
      </c>
      <c r="L47" s="3">
        <v>26</v>
      </c>
      <c r="M47" s="3">
        <v>20</v>
      </c>
      <c r="N47" s="3">
        <f>SUM(K47:M47)</f>
        <v>76</v>
      </c>
      <c r="O47" s="3">
        <v>20</v>
      </c>
      <c r="P47" s="3">
        <v>20</v>
      </c>
      <c r="Q47" s="3">
        <v>14</v>
      </c>
      <c r="R47" s="3">
        <f>SUM(O47:Q47)</f>
        <v>54</v>
      </c>
      <c r="S47" s="3">
        <f t="shared" ref="S47:S49" si="158">+F47</f>
        <v>0</v>
      </c>
      <c r="T47" s="3">
        <f t="shared" ref="T47:T49" si="159">+S47+J47</f>
        <v>20</v>
      </c>
      <c r="U47" s="3">
        <f t="shared" ref="U47:U49" si="160">+T47+N47</f>
        <v>96</v>
      </c>
      <c r="V47" s="3">
        <f t="shared" ref="V47:V49" si="161">+U47+R47</f>
        <v>150</v>
      </c>
      <c r="W47" s="3">
        <f t="shared" ref="W47:W49" si="162">+V47</f>
        <v>150</v>
      </c>
      <c r="X47" s="3">
        <v>0</v>
      </c>
      <c r="Y47" s="3">
        <v>0</v>
      </c>
      <c r="Z47" s="3">
        <v>0</v>
      </c>
      <c r="AA47" s="3">
        <f>SUM(X47:Z47)</f>
        <v>0</v>
      </c>
      <c r="AB47" s="3">
        <v>0</v>
      </c>
      <c r="AC47" s="3">
        <v>0</v>
      </c>
      <c r="AD47" s="3">
        <v>0</v>
      </c>
      <c r="AE47" s="3">
        <f>SUM(AB47:AD47)</f>
        <v>0</v>
      </c>
      <c r="AF47" s="3">
        <v>0</v>
      </c>
      <c r="AG47" s="3">
        <v>0</v>
      </c>
      <c r="AH47" s="3">
        <v>0</v>
      </c>
      <c r="AI47" s="3">
        <f>SUM(AF47:AH47)</f>
        <v>0</v>
      </c>
      <c r="AJ47" s="3">
        <v>0</v>
      </c>
      <c r="AK47" s="3">
        <v>0</v>
      </c>
      <c r="AL47" s="3">
        <v>0</v>
      </c>
      <c r="AM47" s="3">
        <f>SUM(AJ47:AL47)</f>
        <v>0</v>
      </c>
      <c r="AN47" s="3">
        <f>+AA47</f>
        <v>0</v>
      </c>
      <c r="AO47" s="3">
        <f>+AN47+AE47</f>
        <v>0</v>
      </c>
      <c r="AP47" s="3">
        <f>+AO47+AI47</f>
        <v>0</v>
      </c>
      <c r="AQ47" s="3">
        <f>+AP47+AM47</f>
        <v>0</v>
      </c>
      <c r="AR47" s="3">
        <f>+AQ47</f>
        <v>0</v>
      </c>
      <c r="AS47" s="5">
        <f t="shared" si="5"/>
        <v>0</v>
      </c>
      <c r="AT47" s="5">
        <f t="shared" si="3"/>
        <v>0</v>
      </c>
    </row>
    <row r="48" spans="1:46" ht="30" customHeight="1" outlineLevel="2">
      <c r="A48" s="9" t="s">
        <v>107</v>
      </c>
      <c r="B48" s="3">
        <v>79</v>
      </c>
      <c r="C48" s="3">
        <v>0</v>
      </c>
      <c r="D48" s="3">
        <v>0</v>
      </c>
      <c r="E48" s="3">
        <v>0</v>
      </c>
      <c r="F48" s="3">
        <f>SUM(C48:E48)</f>
        <v>0</v>
      </c>
      <c r="G48" s="3">
        <v>0</v>
      </c>
      <c r="H48" s="3">
        <v>0</v>
      </c>
      <c r="I48" s="3">
        <v>0</v>
      </c>
      <c r="J48" s="3">
        <f>SUM(G48:I48)</f>
        <v>0</v>
      </c>
      <c r="K48" s="3">
        <v>0</v>
      </c>
      <c r="L48" s="3">
        <v>0</v>
      </c>
      <c r="M48" s="3">
        <v>20</v>
      </c>
      <c r="N48" s="3">
        <f>SUM(K48:M48)</f>
        <v>20</v>
      </c>
      <c r="O48" s="3">
        <v>35</v>
      </c>
      <c r="P48" s="3">
        <v>24</v>
      </c>
      <c r="Q48" s="3">
        <v>0</v>
      </c>
      <c r="R48" s="3">
        <f>SUM(O48:Q48)</f>
        <v>59</v>
      </c>
      <c r="S48" s="3">
        <f t="shared" si="158"/>
        <v>0</v>
      </c>
      <c r="T48" s="3">
        <f t="shared" si="159"/>
        <v>0</v>
      </c>
      <c r="U48" s="3">
        <f t="shared" si="160"/>
        <v>20</v>
      </c>
      <c r="V48" s="3">
        <f t="shared" si="161"/>
        <v>79</v>
      </c>
      <c r="W48" s="3">
        <f t="shared" si="162"/>
        <v>79</v>
      </c>
      <c r="X48" s="3">
        <v>0</v>
      </c>
      <c r="Y48" s="3">
        <v>0</v>
      </c>
      <c r="Z48" s="3">
        <v>0</v>
      </c>
      <c r="AA48" s="3">
        <f>SUM(X48:Z48)</f>
        <v>0</v>
      </c>
      <c r="AB48" s="3">
        <v>0</v>
      </c>
      <c r="AC48" s="3">
        <v>0</v>
      </c>
      <c r="AD48" s="3">
        <v>0</v>
      </c>
      <c r="AE48" s="3">
        <f>SUM(AB48:AD48)</f>
        <v>0</v>
      </c>
      <c r="AF48" s="3">
        <v>0</v>
      </c>
      <c r="AG48" s="3">
        <v>0</v>
      </c>
      <c r="AH48" s="3">
        <v>0</v>
      </c>
      <c r="AI48" s="3">
        <f>SUM(AF48:AH48)</f>
        <v>0</v>
      </c>
      <c r="AJ48" s="3">
        <v>0</v>
      </c>
      <c r="AK48" s="3">
        <v>0</v>
      </c>
      <c r="AL48" s="3">
        <v>0</v>
      </c>
      <c r="AM48" s="3">
        <f>SUM(AJ48:AL48)</f>
        <v>0</v>
      </c>
      <c r="AN48" s="3">
        <f>+AA48</f>
        <v>0</v>
      </c>
      <c r="AO48" s="3">
        <f>+AN48+AE48</f>
        <v>0</v>
      </c>
      <c r="AP48" s="3">
        <f>+AO48+AI48</f>
        <v>0</v>
      </c>
      <c r="AQ48" s="3">
        <f>+AP48+AM48</f>
        <v>0</v>
      </c>
      <c r="AR48" s="3">
        <f>+AQ48</f>
        <v>0</v>
      </c>
      <c r="AS48" s="5">
        <f t="shared" si="5"/>
        <v>0</v>
      </c>
      <c r="AT48" s="5">
        <f t="shared" si="3"/>
        <v>0</v>
      </c>
    </row>
    <row r="49" spans="1:46" ht="30" customHeight="1" outlineLevel="1">
      <c r="A49" s="8" t="s">
        <v>18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f t="shared" si="158"/>
        <v>0</v>
      </c>
      <c r="T49" s="2">
        <f t="shared" si="159"/>
        <v>0</v>
      </c>
      <c r="U49" s="2">
        <f t="shared" si="160"/>
        <v>0</v>
      </c>
      <c r="V49" s="2">
        <f t="shared" si="161"/>
        <v>0</v>
      </c>
      <c r="W49" s="2">
        <f t="shared" si="162"/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4">
        <f t="shared" si="5"/>
        <v>0</v>
      </c>
      <c r="AT49" s="4">
        <f t="shared" si="3"/>
        <v>0</v>
      </c>
    </row>
    <row r="50" spans="1:46" ht="3.75" customHeight="1" outlineLevel="1">
      <c r="A50" s="9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5"/>
      <c r="AT50" s="5"/>
    </row>
    <row r="51" spans="1:46" ht="30" customHeight="1">
      <c r="A51" s="6" t="s">
        <v>119</v>
      </c>
      <c r="B51" s="14">
        <f t="shared" ref="B51:AR51" si="163">+B52+B56+B61+B65+B70+B71+B75+B82+B85+B88+B93</f>
        <v>61599.53</v>
      </c>
      <c r="C51" s="14">
        <f t="shared" si="163"/>
        <v>1168.2371899999998</v>
      </c>
      <c r="D51" s="14">
        <f t="shared" si="163"/>
        <v>1148.9778000000001</v>
      </c>
      <c r="E51" s="14">
        <f t="shared" si="163"/>
        <v>3425.7831599999995</v>
      </c>
      <c r="F51" s="14">
        <f t="shared" si="163"/>
        <v>5742.9981499999985</v>
      </c>
      <c r="G51" s="14">
        <f t="shared" si="163"/>
        <v>1779.488492</v>
      </c>
      <c r="H51" s="14">
        <f t="shared" si="163"/>
        <v>1918.35293</v>
      </c>
      <c r="I51" s="14">
        <f t="shared" si="163"/>
        <v>2675.3755200000001</v>
      </c>
      <c r="J51" s="14">
        <f t="shared" si="163"/>
        <v>6373.2169419999991</v>
      </c>
      <c r="K51" s="14">
        <f t="shared" si="163"/>
        <v>2403.2707499999997</v>
      </c>
      <c r="L51" s="14">
        <f t="shared" si="163"/>
        <v>1821</v>
      </c>
      <c r="M51" s="14">
        <f t="shared" si="163"/>
        <v>2684.2211699999998</v>
      </c>
      <c r="N51" s="14">
        <f t="shared" si="163"/>
        <v>6908.4919199999995</v>
      </c>
      <c r="O51" s="14">
        <f t="shared" si="163"/>
        <v>1894.23332</v>
      </c>
      <c r="P51" s="14">
        <f t="shared" si="163"/>
        <v>3575.0186999999996</v>
      </c>
      <c r="Q51" s="14">
        <f t="shared" si="163"/>
        <v>2856</v>
      </c>
      <c r="R51" s="14">
        <f t="shared" si="163"/>
        <v>8325.2520199999999</v>
      </c>
      <c r="S51" s="14">
        <f t="shared" si="163"/>
        <v>5742.9981499999985</v>
      </c>
      <c r="T51" s="14">
        <f t="shared" si="163"/>
        <v>12116.215091999997</v>
      </c>
      <c r="U51" s="14">
        <f t="shared" si="163"/>
        <v>19024.707011999995</v>
      </c>
      <c r="V51" s="14">
        <f t="shared" si="163"/>
        <v>27349.959031999999</v>
      </c>
      <c r="W51" s="14">
        <f t="shared" si="163"/>
        <v>27349.959031999999</v>
      </c>
      <c r="X51" s="14">
        <f t="shared" si="163"/>
        <v>1168.2371899999998</v>
      </c>
      <c r="Y51" s="14">
        <f t="shared" si="163"/>
        <v>1148.9778000000001</v>
      </c>
      <c r="Z51" s="14">
        <f t="shared" si="163"/>
        <v>3425.7831599999995</v>
      </c>
      <c r="AA51" s="14">
        <f t="shared" si="163"/>
        <v>5742.9981499999985</v>
      </c>
      <c r="AB51" s="14">
        <f t="shared" si="163"/>
        <v>1779.488492</v>
      </c>
      <c r="AC51" s="14">
        <f t="shared" si="163"/>
        <v>1918.35293</v>
      </c>
      <c r="AD51" s="14">
        <f t="shared" si="163"/>
        <v>1340.4824300000002</v>
      </c>
      <c r="AE51" s="14">
        <f t="shared" si="163"/>
        <v>5038.3238520000004</v>
      </c>
      <c r="AF51" s="14">
        <f t="shared" si="163"/>
        <v>0</v>
      </c>
      <c r="AG51" s="14">
        <f t="shared" si="163"/>
        <v>0</v>
      </c>
      <c r="AH51" s="14">
        <f t="shared" si="163"/>
        <v>0</v>
      </c>
      <c r="AI51" s="14">
        <f t="shared" si="163"/>
        <v>0</v>
      </c>
      <c r="AJ51" s="14">
        <f t="shared" si="163"/>
        <v>0</v>
      </c>
      <c r="AK51" s="14">
        <f t="shared" si="163"/>
        <v>0</v>
      </c>
      <c r="AL51" s="14">
        <f t="shared" si="163"/>
        <v>0</v>
      </c>
      <c r="AM51" s="14">
        <f t="shared" si="163"/>
        <v>0</v>
      </c>
      <c r="AN51" s="14">
        <f t="shared" si="163"/>
        <v>5742.9981499999985</v>
      </c>
      <c r="AO51" s="14">
        <f t="shared" si="163"/>
        <v>10781.322001999997</v>
      </c>
      <c r="AP51" s="14">
        <f t="shared" si="163"/>
        <v>10781.322001999997</v>
      </c>
      <c r="AQ51" s="14">
        <f t="shared" si="163"/>
        <v>10781.322001999997</v>
      </c>
      <c r="AR51" s="14">
        <f t="shared" si="163"/>
        <v>10781.322001999997</v>
      </c>
      <c r="AS51" s="13">
        <f t="shared" ref="AS51:AS94" si="164">IF(J51=0,0,AE51/J51*100)</f>
        <v>79.054642229374792</v>
      </c>
      <c r="AT51" s="13">
        <f t="shared" ref="AT51:AT93" si="165">IF(W51=0,0,AR51/W51*100)</f>
        <v>39.419883552240918</v>
      </c>
    </row>
    <row r="52" spans="1:46" ht="30" customHeight="1" outlineLevel="1">
      <c r="A52" s="8" t="s">
        <v>4</v>
      </c>
      <c r="B52" s="2">
        <f>SUM(B53:B55)</f>
        <v>8380</v>
      </c>
      <c r="C52" s="2">
        <f t="shared" ref="C52:AR52" si="166">SUM(C53:C55)</f>
        <v>399.89349999999996</v>
      </c>
      <c r="D52" s="2">
        <f t="shared" si="166"/>
        <v>411.08467000000002</v>
      </c>
      <c r="E52" s="2">
        <f t="shared" si="166"/>
        <v>514.46641</v>
      </c>
      <c r="F52" s="2">
        <f t="shared" si="166"/>
        <v>1325.4445799999999</v>
      </c>
      <c r="G52" s="2">
        <f t="shared" si="166"/>
        <v>504.50203199999999</v>
      </c>
      <c r="H52" s="2">
        <f t="shared" si="166"/>
        <v>430.96147000000002</v>
      </c>
      <c r="I52" s="2">
        <f t="shared" si="166"/>
        <v>1190</v>
      </c>
      <c r="J52" s="2">
        <f t="shared" si="166"/>
        <v>2125.4635020000001</v>
      </c>
      <c r="K52" s="2">
        <f t="shared" si="166"/>
        <v>624.62348999999995</v>
      </c>
      <c r="L52" s="2">
        <f t="shared" si="166"/>
        <v>520</v>
      </c>
      <c r="M52" s="2">
        <f t="shared" si="166"/>
        <v>329.41503999999998</v>
      </c>
      <c r="N52" s="2">
        <f t="shared" si="166"/>
        <v>1474.0385299999998</v>
      </c>
      <c r="O52" s="2">
        <f t="shared" si="166"/>
        <v>0</v>
      </c>
      <c r="P52" s="2">
        <f t="shared" si="166"/>
        <v>0</v>
      </c>
      <c r="Q52" s="2">
        <f t="shared" si="166"/>
        <v>0</v>
      </c>
      <c r="R52" s="2">
        <f t="shared" si="166"/>
        <v>0</v>
      </c>
      <c r="S52" s="2">
        <f t="shared" si="166"/>
        <v>1325.4445799999999</v>
      </c>
      <c r="T52" s="2">
        <f t="shared" si="166"/>
        <v>3450.9080819999999</v>
      </c>
      <c r="U52" s="2">
        <f t="shared" si="166"/>
        <v>4924.9466119999997</v>
      </c>
      <c r="V52" s="2">
        <f t="shared" si="166"/>
        <v>4924.9466119999997</v>
      </c>
      <c r="W52" s="2">
        <f t="shared" si="166"/>
        <v>4924.9466119999997</v>
      </c>
      <c r="X52" s="2">
        <f t="shared" si="166"/>
        <v>399.89349999999996</v>
      </c>
      <c r="Y52" s="2">
        <f t="shared" si="166"/>
        <v>411.08467000000002</v>
      </c>
      <c r="Z52" s="2">
        <f t="shared" si="166"/>
        <v>514.46641</v>
      </c>
      <c r="AA52" s="2">
        <f t="shared" si="166"/>
        <v>1325.4445799999999</v>
      </c>
      <c r="AB52" s="2">
        <f t="shared" si="166"/>
        <v>504.50203199999999</v>
      </c>
      <c r="AC52" s="2">
        <f t="shared" si="166"/>
        <v>430.96147000000002</v>
      </c>
      <c r="AD52" s="2">
        <f t="shared" si="166"/>
        <v>19.818280000000001</v>
      </c>
      <c r="AE52" s="2">
        <f t="shared" si="166"/>
        <v>955.28178200000002</v>
      </c>
      <c r="AF52" s="2">
        <f t="shared" si="166"/>
        <v>0</v>
      </c>
      <c r="AG52" s="2">
        <f t="shared" si="166"/>
        <v>0</v>
      </c>
      <c r="AH52" s="2">
        <f t="shared" si="166"/>
        <v>0</v>
      </c>
      <c r="AI52" s="2">
        <f t="shared" si="166"/>
        <v>0</v>
      </c>
      <c r="AJ52" s="2">
        <f t="shared" si="166"/>
        <v>0</v>
      </c>
      <c r="AK52" s="2">
        <f t="shared" si="166"/>
        <v>0</v>
      </c>
      <c r="AL52" s="2">
        <f t="shared" si="166"/>
        <v>0</v>
      </c>
      <c r="AM52" s="2">
        <f t="shared" si="166"/>
        <v>0</v>
      </c>
      <c r="AN52" s="2">
        <f t="shared" si="166"/>
        <v>1325.4445799999999</v>
      </c>
      <c r="AO52" s="2">
        <f t="shared" si="166"/>
        <v>2280.7263619999999</v>
      </c>
      <c r="AP52" s="2">
        <f t="shared" si="166"/>
        <v>2280.7263619999999</v>
      </c>
      <c r="AQ52" s="2">
        <f t="shared" si="166"/>
        <v>2280.7263619999999</v>
      </c>
      <c r="AR52" s="2">
        <f t="shared" si="166"/>
        <v>2280.7263619999999</v>
      </c>
      <c r="AS52" s="4">
        <f t="shared" si="164"/>
        <v>44.944633539983506</v>
      </c>
      <c r="AT52" s="4">
        <f t="shared" si="165"/>
        <v>46.309666716850089</v>
      </c>
    </row>
    <row r="53" spans="1:46" ht="30" customHeight="1" outlineLevel="2">
      <c r="A53" s="9" t="s">
        <v>52</v>
      </c>
      <c r="B53" s="3">
        <v>1680</v>
      </c>
      <c r="C53" s="3">
        <v>201.14943999999997</v>
      </c>
      <c r="D53" s="3">
        <v>35.082000000000001</v>
      </c>
      <c r="E53" s="3">
        <v>115.87470999999999</v>
      </c>
      <c r="F53" s="3">
        <f>SUM(C53:E53)</f>
        <v>352.10614999999996</v>
      </c>
      <c r="G53" s="3">
        <v>5.2560000000000002</v>
      </c>
      <c r="H53" s="3">
        <v>0.37651000000000001</v>
      </c>
      <c r="I53" s="3">
        <v>0</v>
      </c>
      <c r="J53" s="3">
        <f>SUM(G53:I53)</f>
        <v>5.6325099999999999</v>
      </c>
      <c r="K53" s="3">
        <v>229.62349</v>
      </c>
      <c r="L53" s="3">
        <v>280</v>
      </c>
      <c r="M53" s="3">
        <v>260</v>
      </c>
      <c r="N53" s="3">
        <f>SUM(K53:M53)</f>
        <v>769.62348999999995</v>
      </c>
      <c r="O53" s="3">
        <v>0</v>
      </c>
      <c r="P53" s="3">
        <v>0</v>
      </c>
      <c r="Q53" s="3">
        <v>0</v>
      </c>
      <c r="R53" s="3">
        <f>SUM(O53:Q53)</f>
        <v>0</v>
      </c>
      <c r="S53" s="3">
        <f>+F53</f>
        <v>352.10614999999996</v>
      </c>
      <c r="T53" s="3">
        <f>+S53+J53</f>
        <v>357.73865999999998</v>
      </c>
      <c r="U53" s="3">
        <f>+T53+N53</f>
        <v>1127.3621499999999</v>
      </c>
      <c r="V53" s="3">
        <f>+U53+R53</f>
        <v>1127.3621499999999</v>
      </c>
      <c r="W53" s="3">
        <f>+V53</f>
        <v>1127.3621499999999</v>
      </c>
      <c r="X53" s="3">
        <v>201.14943999999997</v>
      </c>
      <c r="Y53" s="3">
        <v>35.082000000000001</v>
      </c>
      <c r="Z53" s="3">
        <v>115.87470999999999</v>
      </c>
      <c r="AA53" s="3">
        <f>SUM(X53:Z53)</f>
        <v>352.10614999999996</v>
      </c>
      <c r="AB53" s="3">
        <v>5.2560000000000002</v>
      </c>
      <c r="AC53" s="3">
        <v>0.37651000000000001</v>
      </c>
      <c r="AD53" s="3">
        <v>5.0501800000000001</v>
      </c>
      <c r="AE53" s="3">
        <f>SUM(AB53:AD53)</f>
        <v>10.682690000000001</v>
      </c>
      <c r="AF53" s="3">
        <v>0</v>
      </c>
      <c r="AG53" s="3">
        <v>0</v>
      </c>
      <c r="AH53" s="3">
        <v>0</v>
      </c>
      <c r="AI53" s="3">
        <f>SUM(AF53:AH53)</f>
        <v>0</v>
      </c>
      <c r="AJ53" s="3">
        <v>0</v>
      </c>
      <c r="AK53" s="3">
        <v>0</v>
      </c>
      <c r="AL53" s="3">
        <v>0</v>
      </c>
      <c r="AM53" s="3">
        <f>SUM(AJ53:AL53)</f>
        <v>0</v>
      </c>
      <c r="AN53" s="3">
        <f>+AA53</f>
        <v>352.10614999999996</v>
      </c>
      <c r="AO53" s="3">
        <f>+AN53+AE53</f>
        <v>362.78883999999994</v>
      </c>
      <c r="AP53" s="3">
        <f>+AO53+AI53</f>
        <v>362.78883999999994</v>
      </c>
      <c r="AQ53" s="3">
        <f>+AP53+AM53</f>
        <v>362.78883999999994</v>
      </c>
      <c r="AR53" s="3">
        <f>+AQ53</f>
        <v>362.78883999999994</v>
      </c>
      <c r="AS53" s="5">
        <f t="shared" si="164"/>
        <v>189.66127001993783</v>
      </c>
      <c r="AT53" s="5">
        <f t="shared" si="165"/>
        <v>32.180328211302815</v>
      </c>
    </row>
    <row r="54" spans="1:46" ht="30" customHeight="1" outlineLevel="2">
      <c r="A54" s="9" t="s">
        <v>53</v>
      </c>
      <c r="B54" s="3">
        <v>3500</v>
      </c>
      <c r="C54" s="3">
        <v>0</v>
      </c>
      <c r="D54" s="3">
        <v>158.47984</v>
      </c>
      <c r="E54" s="3">
        <v>11.368280000000002</v>
      </c>
      <c r="F54" s="3">
        <f>SUM(C54:E54)</f>
        <v>169.84811999999999</v>
      </c>
      <c r="G54" s="3">
        <v>498.87603199999995</v>
      </c>
      <c r="H54" s="3">
        <v>430.58496000000002</v>
      </c>
      <c r="I54" s="3">
        <v>740</v>
      </c>
      <c r="J54" s="3">
        <f>SUM(G54:I54)</f>
        <v>1669.460992</v>
      </c>
      <c r="K54" s="3">
        <v>370</v>
      </c>
      <c r="L54" s="3">
        <v>240</v>
      </c>
      <c r="M54" s="3">
        <v>69.415040000000005</v>
      </c>
      <c r="N54" s="3">
        <f>SUM(K54:M54)</f>
        <v>679.41503999999998</v>
      </c>
      <c r="O54" s="3">
        <v>0</v>
      </c>
      <c r="P54" s="3">
        <v>0</v>
      </c>
      <c r="Q54" s="3">
        <v>0</v>
      </c>
      <c r="R54" s="3">
        <f>SUM(O54:Q54)</f>
        <v>0</v>
      </c>
      <c r="S54" s="3">
        <f>+F54</f>
        <v>169.84811999999999</v>
      </c>
      <c r="T54" s="3">
        <f>+S54+J54</f>
        <v>1839.3091119999999</v>
      </c>
      <c r="U54" s="3">
        <f>+T54+N54</f>
        <v>2518.7241519999998</v>
      </c>
      <c r="V54" s="3">
        <f>+U54+R54</f>
        <v>2518.7241519999998</v>
      </c>
      <c r="W54" s="3">
        <f>+V54</f>
        <v>2518.7241519999998</v>
      </c>
      <c r="X54" s="3">
        <v>0</v>
      </c>
      <c r="Y54" s="3">
        <v>158.47984</v>
      </c>
      <c r="Z54" s="3">
        <v>11.368280000000002</v>
      </c>
      <c r="AA54" s="3">
        <f>SUM(X54:Z54)</f>
        <v>169.84811999999999</v>
      </c>
      <c r="AB54" s="3">
        <v>498.87603199999995</v>
      </c>
      <c r="AC54" s="3">
        <v>430.58496000000002</v>
      </c>
      <c r="AD54" s="3">
        <v>14.768100000000002</v>
      </c>
      <c r="AE54" s="3">
        <f>SUM(AB54:AD54)</f>
        <v>944.22909200000004</v>
      </c>
      <c r="AF54" s="3">
        <v>0</v>
      </c>
      <c r="AG54" s="3">
        <v>0</v>
      </c>
      <c r="AH54" s="3">
        <v>0</v>
      </c>
      <c r="AI54" s="3">
        <f>SUM(AF54:AH54)</f>
        <v>0</v>
      </c>
      <c r="AJ54" s="3">
        <v>0</v>
      </c>
      <c r="AK54" s="3">
        <v>0</v>
      </c>
      <c r="AL54" s="3">
        <v>0</v>
      </c>
      <c r="AM54" s="3">
        <f>SUM(AJ54:AL54)</f>
        <v>0</v>
      </c>
      <c r="AN54" s="3">
        <f>+AA54</f>
        <v>169.84811999999999</v>
      </c>
      <c r="AO54" s="3">
        <f>+AN54+AE54</f>
        <v>1114.0772120000001</v>
      </c>
      <c r="AP54" s="3">
        <f>+AO54+AI54</f>
        <v>1114.0772120000001</v>
      </c>
      <c r="AQ54" s="3">
        <f>+AP54+AM54</f>
        <v>1114.0772120000001</v>
      </c>
      <c r="AR54" s="3">
        <f>+AQ54</f>
        <v>1114.0772120000001</v>
      </c>
      <c r="AS54" s="5">
        <f t="shared" si="164"/>
        <v>56.558919107706828</v>
      </c>
      <c r="AT54" s="5">
        <f t="shared" si="165"/>
        <v>44.231807247147891</v>
      </c>
    </row>
    <row r="55" spans="1:46" ht="30" customHeight="1" outlineLevel="2">
      <c r="A55" s="9" t="s">
        <v>54</v>
      </c>
      <c r="B55" s="3">
        <v>3200</v>
      </c>
      <c r="C55" s="3">
        <v>198.74405999999999</v>
      </c>
      <c r="D55" s="3">
        <v>217.52283000000003</v>
      </c>
      <c r="E55" s="3">
        <v>387.22341999999998</v>
      </c>
      <c r="F55" s="3">
        <f>SUM(C55:E55)</f>
        <v>803.49030999999991</v>
      </c>
      <c r="G55" s="3">
        <v>0.37</v>
      </c>
      <c r="H55" s="3">
        <v>0</v>
      </c>
      <c r="I55" s="3">
        <v>450</v>
      </c>
      <c r="J55" s="3">
        <f>SUM(G55:I55)</f>
        <v>450.37</v>
      </c>
      <c r="K55" s="3">
        <v>25</v>
      </c>
      <c r="L55" s="3">
        <v>0</v>
      </c>
      <c r="M55" s="3">
        <v>0</v>
      </c>
      <c r="N55" s="3">
        <f>SUM(K55:M55)</f>
        <v>25</v>
      </c>
      <c r="O55" s="3">
        <v>0</v>
      </c>
      <c r="P55" s="3">
        <v>0</v>
      </c>
      <c r="Q55" s="3">
        <v>0</v>
      </c>
      <c r="R55" s="3">
        <f>SUM(O55:Q55)</f>
        <v>0</v>
      </c>
      <c r="S55" s="3">
        <f>+F55</f>
        <v>803.49030999999991</v>
      </c>
      <c r="T55" s="3">
        <f>+S55+J55</f>
        <v>1253.86031</v>
      </c>
      <c r="U55" s="3">
        <f>+T55+N55</f>
        <v>1278.86031</v>
      </c>
      <c r="V55" s="3">
        <f>+U55+R55</f>
        <v>1278.86031</v>
      </c>
      <c r="W55" s="3">
        <f>+V55</f>
        <v>1278.86031</v>
      </c>
      <c r="X55" s="3">
        <v>198.74405999999999</v>
      </c>
      <c r="Y55" s="3">
        <v>217.52283000000003</v>
      </c>
      <c r="Z55" s="3">
        <v>387.22341999999998</v>
      </c>
      <c r="AA55" s="3">
        <f>SUM(X55:Z55)</f>
        <v>803.49030999999991</v>
      </c>
      <c r="AB55" s="3">
        <v>0.37</v>
      </c>
      <c r="AC55" s="3">
        <v>0</v>
      </c>
      <c r="AD55" s="3">
        <v>0</v>
      </c>
      <c r="AE55" s="3">
        <f>SUM(AB55:AD55)</f>
        <v>0.37</v>
      </c>
      <c r="AF55" s="3">
        <v>0</v>
      </c>
      <c r="AG55" s="3">
        <v>0</v>
      </c>
      <c r="AH55" s="3">
        <v>0</v>
      </c>
      <c r="AI55" s="3">
        <f>SUM(AF55:AH55)</f>
        <v>0</v>
      </c>
      <c r="AJ55" s="3">
        <v>0</v>
      </c>
      <c r="AK55" s="3">
        <v>0</v>
      </c>
      <c r="AL55" s="3">
        <v>0</v>
      </c>
      <c r="AM55" s="3">
        <f>SUM(AJ55:AL55)</f>
        <v>0</v>
      </c>
      <c r="AN55" s="3">
        <f>+AA55</f>
        <v>803.49030999999991</v>
      </c>
      <c r="AO55" s="3">
        <f>+AN55+AE55</f>
        <v>803.86030999999991</v>
      </c>
      <c r="AP55" s="3">
        <f>+AO55+AI55</f>
        <v>803.86030999999991</v>
      </c>
      <c r="AQ55" s="3">
        <f>+AP55+AM55</f>
        <v>803.86030999999991</v>
      </c>
      <c r="AR55" s="3">
        <f>+AQ55</f>
        <v>803.86030999999991</v>
      </c>
      <c r="AS55" s="5">
        <f t="shared" si="164"/>
        <v>8.2154672824566469E-2</v>
      </c>
      <c r="AT55" s="5">
        <f t="shared" si="165"/>
        <v>62.857554004471361</v>
      </c>
    </row>
    <row r="56" spans="1:46" ht="30" customHeight="1" outlineLevel="1">
      <c r="A56" s="8" t="s">
        <v>5</v>
      </c>
      <c r="B56" s="2">
        <f t="shared" ref="B56:AR56" si="167">SUM(B57:B60)</f>
        <v>17300</v>
      </c>
      <c r="C56" s="2">
        <f t="shared" si="167"/>
        <v>401.9010599999998</v>
      </c>
      <c r="D56" s="2">
        <f t="shared" si="167"/>
        <v>588.15645000000006</v>
      </c>
      <c r="E56" s="2">
        <f t="shared" si="167"/>
        <v>2171.2292599999992</v>
      </c>
      <c r="F56" s="2">
        <f t="shared" si="167"/>
        <v>3161.2867699999988</v>
      </c>
      <c r="G56" s="2">
        <f t="shared" si="167"/>
        <v>550.77476999999999</v>
      </c>
      <c r="H56" s="2">
        <f t="shared" si="167"/>
        <v>1123.91282</v>
      </c>
      <c r="I56" s="2">
        <f t="shared" si="167"/>
        <v>965</v>
      </c>
      <c r="J56" s="2">
        <f t="shared" si="167"/>
        <v>2639.6875899999995</v>
      </c>
      <c r="K56" s="2">
        <f t="shared" si="167"/>
        <v>959.28809999999999</v>
      </c>
      <c r="L56" s="2">
        <f t="shared" si="167"/>
        <v>726</v>
      </c>
      <c r="M56" s="2">
        <f t="shared" si="167"/>
        <v>34.662629999999993</v>
      </c>
      <c r="N56" s="2">
        <f t="shared" si="167"/>
        <v>1719.95073</v>
      </c>
      <c r="O56" s="2">
        <f t="shared" si="167"/>
        <v>0</v>
      </c>
      <c r="P56" s="2">
        <f t="shared" si="167"/>
        <v>0</v>
      </c>
      <c r="Q56" s="2">
        <f t="shared" si="167"/>
        <v>0</v>
      </c>
      <c r="R56" s="2">
        <f t="shared" si="167"/>
        <v>0</v>
      </c>
      <c r="S56" s="2">
        <f t="shared" si="167"/>
        <v>3161.2867699999988</v>
      </c>
      <c r="T56" s="2">
        <f t="shared" si="167"/>
        <v>5800.9743599999983</v>
      </c>
      <c r="U56" s="2">
        <f t="shared" si="167"/>
        <v>7520.9250899999988</v>
      </c>
      <c r="V56" s="2">
        <f t="shared" si="167"/>
        <v>7520.9250899999988</v>
      </c>
      <c r="W56" s="2">
        <f t="shared" si="167"/>
        <v>7520.9250899999988</v>
      </c>
      <c r="X56" s="2">
        <f t="shared" si="167"/>
        <v>401.9010599999998</v>
      </c>
      <c r="Y56" s="2">
        <f t="shared" si="167"/>
        <v>588.15645000000006</v>
      </c>
      <c r="Z56" s="2">
        <f t="shared" si="167"/>
        <v>2171.2292599999992</v>
      </c>
      <c r="AA56" s="2">
        <f t="shared" si="167"/>
        <v>3161.2867699999988</v>
      </c>
      <c r="AB56" s="2">
        <f t="shared" si="167"/>
        <v>550.77476999999999</v>
      </c>
      <c r="AC56" s="2">
        <f t="shared" si="167"/>
        <v>1123.91282</v>
      </c>
      <c r="AD56" s="2">
        <f t="shared" si="167"/>
        <v>1191.1186500000001</v>
      </c>
      <c r="AE56" s="2">
        <f t="shared" si="167"/>
        <v>2865.8062400000003</v>
      </c>
      <c r="AF56" s="2">
        <f t="shared" si="167"/>
        <v>0</v>
      </c>
      <c r="AG56" s="2">
        <f t="shared" si="167"/>
        <v>0</v>
      </c>
      <c r="AH56" s="2">
        <f t="shared" si="167"/>
        <v>0</v>
      </c>
      <c r="AI56" s="2">
        <f t="shared" si="167"/>
        <v>0</v>
      </c>
      <c r="AJ56" s="2">
        <f t="shared" si="167"/>
        <v>0</v>
      </c>
      <c r="AK56" s="2">
        <f t="shared" si="167"/>
        <v>0</v>
      </c>
      <c r="AL56" s="2">
        <f t="shared" si="167"/>
        <v>0</v>
      </c>
      <c r="AM56" s="2">
        <f t="shared" si="167"/>
        <v>0</v>
      </c>
      <c r="AN56" s="2">
        <f t="shared" si="167"/>
        <v>3161.2867699999988</v>
      </c>
      <c r="AO56" s="2">
        <f t="shared" si="167"/>
        <v>6027.0930099999987</v>
      </c>
      <c r="AP56" s="2">
        <f t="shared" si="167"/>
        <v>6027.0930099999987</v>
      </c>
      <c r="AQ56" s="2">
        <f t="shared" si="167"/>
        <v>6027.0930099999987</v>
      </c>
      <c r="AR56" s="2">
        <f t="shared" si="167"/>
        <v>6027.0930099999987</v>
      </c>
      <c r="AS56" s="4">
        <f t="shared" si="164"/>
        <v>108.56611406806671</v>
      </c>
      <c r="AT56" s="4">
        <f t="shared" si="165"/>
        <v>80.137655113913652</v>
      </c>
    </row>
    <row r="57" spans="1:46" ht="30" customHeight="1" outlineLevel="2">
      <c r="A57" s="9" t="s">
        <v>55</v>
      </c>
      <c r="B57" s="3">
        <v>9800</v>
      </c>
      <c r="C57" s="3">
        <v>92.073809999999995</v>
      </c>
      <c r="D57" s="3">
        <v>317.69702000000001</v>
      </c>
      <c r="E57" s="3">
        <v>1556.2628999999995</v>
      </c>
      <c r="F57" s="3">
        <f t="shared" ref="F57:F64" si="168">SUM(C57:E57)</f>
        <v>1966.0337299999994</v>
      </c>
      <c r="G57" s="3">
        <v>364.45168000000001</v>
      </c>
      <c r="H57" s="3">
        <v>975.86355000000003</v>
      </c>
      <c r="I57" s="3">
        <v>815</v>
      </c>
      <c r="J57" s="3">
        <f t="shared" ref="J57:J60" si="169">SUM(G57:I57)</f>
        <v>2155.3152300000002</v>
      </c>
      <c r="K57" s="3">
        <v>780</v>
      </c>
      <c r="L57" s="3">
        <v>626</v>
      </c>
      <c r="M57" s="3">
        <v>0</v>
      </c>
      <c r="N57" s="3">
        <f t="shared" ref="N57:N60" si="170">SUM(K57:M57)</f>
        <v>1406</v>
      </c>
      <c r="O57" s="3">
        <v>0</v>
      </c>
      <c r="P57" s="3">
        <v>0</v>
      </c>
      <c r="Q57" s="3">
        <v>0</v>
      </c>
      <c r="R57" s="3">
        <f t="shared" ref="R57:R60" si="171">SUM(O57:Q57)</f>
        <v>0</v>
      </c>
      <c r="S57" s="3">
        <f t="shared" ref="S57:S60" si="172">+F57</f>
        <v>1966.0337299999994</v>
      </c>
      <c r="T57" s="3">
        <f t="shared" ref="T57:T60" si="173">+S57+J57</f>
        <v>4121.3489599999994</v>
      </c>
      <c r="U57" s="3">
        <f t="shared" ref="U57:U60" si="174">+T57+N57</f>
        <v>5527.3489599999994</v>
      </c>
      <c r="V57" s="3">
        <f t="shared" ref="V57:V60" si="175">+U57+R57</f>
        <v>5527.3489599999994</v>
      </c>
      <c r="W57" s="3">
        <f t="shared" ref="W57:W92" si="176">+V57</f>
        <v>5527.3489599999994</v>
      </c>
      <c r="X57" s="3">
        <v>92.073809999999995</v>
      </c>
      <c r="Y57" s="3">
        <v>317.69702000000001</v>
      </c>
      <c r="Z57" s="3">
        <v>1556.2628999999995</v>
      </c>
      <c r="AA57" s="3">
        <f t="shared" ref="AA57:AA60" si="177">SUM(X57:Z57)</f>
        <v>1966.0337299999994</v>
      </c>
      <c r="AB57" s="3">
        <v>364.45168000000001</v>
      </c>
      <c r="AC57" s="3">
        <v>975.86355000000003</v>
      </c>
      <c r="AD57" s="3">
        <v>1123.5895700000001</v>
      </c>
      <c r="AE57" s="3">
        <f t="shared" ref="AE57:AE60" si="178">SUM(AB57:AD57)</f>
        <v>2463.9048000000003</v>
      </c>
      <c r="AF57" s="3">
        <v>0</v>
      </c>
      <c r="AG57" s="3">
        <v>0</v>
      </c>
      <c r="AH57" s="3">
        <v>0</v>
      </c>
      <c r="AI57" s="3">
        <f t="shared" ref="AI57:AI60" si="179">SUM(AF57:AH57)</f>
        <v>0</v>
      </c>
      <c r="AJ57" s="3">
        <v>0</v>
      </c>
      <c r="AK57" s="3">
        <v>0</v>
      </c>
      <c r="AL57" s="3">
        <v>0</v>
      </c>
      <c r="AM57" s="3">
        <f t="shared" ref="AM57:AM60" si="180">SUM(AJ57:AL57)</f>
        <v>0</v>
      </c>
      <c r="AN57" s="3">
        <f t="shared" ref="AN57:AN60" si="181">+AA57</f>
        <v>1966.0337299999994</v>
      </c>
      <c r="AO57" s="3">
        <f t="shared" ref="AO57:AO60" si="182">+AN57+AE57</f>
        <v>4429.9385299999994</v>
      </c>
      <c r="AP57" s="3">
        <f t="shared" ref="AP57:AP60" si="183">+AO57+AI57</f>
        <v>4429.9385299999994</v>
      </c>
      <c r="AQ57" s="3">
        <f t="shared" ref="AQ57:AQ60" si="184">+AP57+AM57</f>
        <v>4429.9385299999994</v>
      </c>
      <c r="AR57" s="3">
        <f t="shared" ref="AR57:AR60" si="185">+AQ57</f>
        <v>4429.9385299999994</v>
      </c>
      <c r="AS57" s="5">
        <f t="shared" si="164"/>
        <v>114.31760726712817</v>
      </c>
      <c r="AT57" s="5">
        <f t="shared" si="165"/>
        <v>80.145808814647381</v>
      </c>
    </row>
    <row r="58" spans="1:46" ht="30" customHeight="1" outlineLevel="2">
      <c r="A58" s="9" t="s">
        <v>56</v>
      </c>
      <c r="B58" s="3">
        <v>3500</v>
      </c>
      <c r="C58" s="3">
        <v>292.45236999999986</v>
      </c>
      <c r="D58" s="3">
        <v>236.09952000000001</v>
      </c>
      <c r="E58" s="3">
        <v>485.66237999999998</v>
      </c>
      <c r="F58" s="3">
        <f t="shared" si="168"/>
        <v>1014.2142699999998</v>
      </c>
      <c r="G58" s="3">
        <v>156.33454999999998</v>
      </c>
      <c r="H58" s="3">
        <v>127.33737000000001</v>
      </c>
      <c r="I58" s="3">
        <v>0</v>
      </c>
      <c r="J58" s="3">
        <f t="shared" si="169"/>
        <v>283.67192</v>
      </c>
      <c r="K58" s="3">
        <v>0</v>
      </c>
      <c r="L58" s="3">
        <v>0</v>
      </c>
      <c r="M58" s="3">
        <v>0</v>
      </c>
      <c r="N58" s="3">
        <f t="shared" si="170"/>
        <v>0</v>
      </c>
      <c r="O58" s="3">
        <v>0</v>
      </c>
      <c r="P58" s="3">
        <v>0</v>
      </c>
      <c r="Q58" s="3">
        <v>0</v>
      </c>
      <c r="R58" s="3">
        <f t="shared" si="171"/>
        <v>0</v>
      </c>
      <c r="S58" s="3">
        <f t="shared" si="172"/>
        <v>1014.2142699999998</v>
      </c>
      <c r="T58" s="3">
        <f t="shared" si="173"/>
        <v>1297.8861899999997</v>
      </c>
      <c r="U58" s="3">
        <f t="shared" si="174"/>
        <v>1297.8861899999997</v>
      </c>
      <c r="V58" s="3">
        <f t="shared" si="175"/>
        <v>1297.8861899999997</v>
      </c>
      <c r="W58" s="3">
        <f t="shared" si="176"/>
        <v>1297.8861899999997</v>
      </c>
      <c r="X58" s="3">
        <v>292.45236999999986</v>
      </c>
      <c r="Y58" s="3">
        <v>236.09952000000001</v>
      </c>
      <c r="Z58" s="3">
        <v>485.66237999999998</v>
      </c>
      <c r="AA58" s="3">
        <f t="shared" si="177"/>
        <v>1014.2142699999998</v>
      </c>
      <c r="AB58" s="3">
        <v>156.33454999999998</v>
      </c>
      <c r="AC58" s="3">
        <v>127.33737000000001</v>
      </c>
      <c r="AD58" s="3">
        <v>47.723759999999999</v>
      </c>
      <c r="AE58" s="3">
        <f t="shared" si="178"/>
        <v>331.39567999999997</v>
      </c>
      <c r="AF58" s="3">
        <v>0</v>
      </c>
      <c r="AG58" s="3">
        <v>0</v>
      </c>
      <c r="AH58" s="3">
        <v>0</v>
      </c>
      <c r="AI58" s="3">
        <f t="shared" si="179"/>
        <v>0</v>
      </c>
      <c r="AJ58" s="3">
        <v>0</v>
      </c>
      <c r="AK58" s="3">
        <v>0</v>
      </c>
      <c r="AL58" s="3">
        <v>0</v>
      </c>
      <c r="AM58" s="3">
        <f t="shared" si="180"/>
        <v>0</v>
      </c>
      <c r="AN58" s="3">
        <f t="shared" si="181"/>
        <v>1014.2142699999998</v>
      </c>
      <c r="AO58" s="3">
        <f t="shared" si="182"/>
        <v>1345.6099499999998</v>
      </c>
      <c r="AP58" s="3">
        <f t="shared" si="183"/>
        <v>1345.6099499999998</v>
      </c>
      <c r="AQ58" s="3">
        <f t="shared" si="184"/>
        <v>1345.6099499999998</v>
      </c>
      <c r="AR58" s="3">
        <f t="shared" si="185"/>
        <v>1345.6099499999998</v>
      </c>
      <c r="AS58" s="5">
        <f t="shared" si="164"/>
        <v>116.82357562919867</v>
      </c>
      <c r="AT58" s="5">
        <f t="shared" si="165"/>
        <v>103.67703735255861</v>
      </c>
    </row>
    <row r="59" spans="1:46" ht="30" customHeight="1" outlineLevel="2">
      <c r="A59" s="9" t="s">
        <v>57</v>
      </c>
      <c r="B59" s="3">
        <v>1500</v>
      </c>
      <c r="C59" s="3">
        <v>3.9</v>
      </c>
      <c r="D59" s="3">
        <v>10.130330000000001</v>
      </c>
      <c r="E59" s="3">
        <v>23.411819999999999</v>
      </c>
      <c r="F59" s="3">
        <f t="shared" si="168"/>
        <v>37.442149999999998</v>
      </c>
      <c r="G59" s="3">
        <v>3.3250000000000002</v>
      </c>
      <c r="H59" s="3">
        <v>0</v>
      </c>
      <c r="I59" s="3">
        <v>70</v>
      </c>
      <c r="J59" s="3">
        <f t="shared" si="169"/>
        <v>73.325000000000003</v>
      </c>
      <c r="K59" s="3">
        <v>100</v>
      </c>
      <c r="L59" s="3">
        <v>100</v>
      </c>
      <c r="M59" s="3">
        <v>34.662629999999993</v>
      </c>
      <c r="N59" s="3">
        <f t="shared" si="170"/>
        <v>234.66262999999998</v>
      </c>
      <c r="O59" s="3">
        <v>0</v>
      </c>
      <c r="P59" s="3">
        <v>0</v>
      </c>
      <c r="Q59" s="3">
        <v>0</v>
      </c>
      <c r="R59" s="3">
        <f t="shared" si="171"/>
        <v>0</v>
      </c>
      <c r="S59" s="3">
        <f t="shared" si="172"/>
        <v>37.442149999999998</v>
      </c>
      <c r="T59" s="3">
        <f t="shared" si="173"/>
        <v>110.76715</v>
      </c>
      <c r="U59" s="3">
        <f t="shared" si="174"/>
        <v>345.42977999999999</v>
      </c>
      <c r="V59" s="3">
        <f t="shared" si="175"/>
        <v>345.42977999999999</v>
      </c>
      <c r="W59" s="3">
        <f t="shared" si="176"/>
        <v>345.42977999999999</v>
      </c>
      <c r="X59" s="3">
        <v>3.9</v>
      </c>
      <c r="Y59" s="3">
        <v>10.130330000000001</v>
      </c>
      <c r="Z59" s="3">
        <v>23.411819999999999</v>
      </c>
      <c r="AA59" s="3">
        <f t="shared" si="177"/>
        <v>37.442149999999998</v>
      </c>
      <c r="AB59" s="3">
        <v>3.3250000000000002</v>
      </c>
      <c r="AC59" s="3">
        <v>0</v>
      </c>
      <c r="AD59" s="3">
        <v>0</v>
      </c>
      <c r="AE59" s="3">
        <f t="shared" si="178"/>
        <v>3.3250000000000002</v>
      </c>
      <c r="AF59" s="3">
        <v>0</v>
      </c>
      <c r="AG59" s="3">
        <v>0</v>
      </c>
      <c r="AH59" s="3">
        <v>0</v>
      </c>
      <c r="AI59" s="3">
        <f t="shared" si="179"/>
        <v>0</v>
      </c>
      <c r="AJ59" s="3">
        <v>0</v>
      </c>
      <c r="AK59" s="3">
        <v>0</v>
      </c>
      <c r="AL59" s="3">
        <v>0</v>
      </c>
      <c r="AM59" s="3">
        <f t="shared" si="180"/>
        <v>0</v>
      </c>
      <c r="AN59" s="3">
        <f t="shared" si="181"/>
        <v>37.442149999999998</v>
      </c>
      <c r="AO59" s="3">
        <f t="shared" si="182"/>
        <v>40.767150000000001</v>
      </c>
      <c r="AP59" s="3">
        <f t="shared" si="183"/>
        <v>40.767150000000001</v>
      </c>
      <c r="AQ59" s="3">
        <f t="shared" si="184"/>
        <v>40.767150000000001</v>
      </c>
      <c r="AR59" s="3">
        <f t="shared" si="185"/>
        <v>40.767150000000001</v>
      </c>
      <c r="AS59" s="5">
        <f t="shared" si="164"/>
        <v>4.5346062052505962</v>
      </c>
      <c r="AT59" s="5">
        <f t="shared" si="165"/>
        <v>11.801863174622639</v>
      </c>
    </row>
    <row r="60" spans="1:46" ht="30" customHeight="1" outlineLevel="2">
      <c r="A60" s="9" t="s">
        <v>58</v>
      </c>
      <c r="B60" s="3">
        <v>2500</v>
      </c>
      <c r="C60" s="3">
        <v>13.474879999999999</v>
      </c>
      <c r="D60" s="3">
        <v>24.229580000000002</v>
      </c>
      <c r="E60" s="3">
        <v>105.89215999999999</v>
      </c>
      <c r="F60" s="3">
        <f t="shared" si="168"/>
        <v>143.59661999999997</v>
      </c>
      <c r="G60" s="3">
        <v>26.663540000000001</v>
      </c>
      <c r="H60" s="3">
        <v>20.7119</v>
      </c>
      <c r="I60" s="3">
        <v>80</v>
      </c>
      <c r="J60" s="3">
        <f t="shared" si="169"/>
        <v>127.37544</v>
      </c>
      <c r="K60" s="3">
        <v>79.2881</v>
      </c>
      <c r="L60" s="3">
        <v>0</v>
      </c>
      <c r="M60" s="3">
        <v>0</v>
      </c>
      <c r="N60" s="3">
        <f t="shared" si="170"/>
        <v>79.2881</v>
      </c>
      <c r="O60" s="3">
        <v>0</v>
      </c>
      <c r="P60" s="3">
        <v>0</v>
      </c>
      <c r="Q60" s="3">
        <v>0</v>
      </c>
      <c r="R60" s="3">
        <f t="shared" si="171"/>
        <v>0</v>
      </c>
      <c r="S60" s="3">
        <f t="shared" si="172"/>
        <v>143.59661999999997</v>
      </c>
      <c r="T60" s="3">
        <f t="shared" si="173"/>
        <v>270.97205999999994</v>
      </c>
      <c r="U60" s="3">
        <f t="shared" si="174"/>
        <v>350.26015999999993</v>
      </c>
      <c r="V60" s="3">
        <f t="shared" si="175"/>
        <v>350.26015999999993</v>
      </c>
      <c r="W60" s="3">
        <f t="shared" si="176"/>
        <v>350.26015999999993</v>
      </c>
      <c r="X60" s="3">
        <v>13.474879999999999</v>
      </c>
      <c r="Y60" s="3">
        <v>24.229580000000002</v>
      </c>
      <c r="Z60" s="3">
        <v>105.89215999999999</v>
      </c>
      <c r="AA60" s="3">
        <f t="shared" si="177"/>
        <v>143.59661999999997</v>
      </c>
      <c r="AB60" s="3">
        <v>26.663540000000001</v>
      </c>
      <c r="AC60" s="3">
        <v>20.7119</v>
      </c>
      <c r="AD60" s="3">
        <v>19.805319999999998</v>
      </c>
      <c r="AE60" s="3">
        <f t="shared" si="178"/>
        <v>67.180759999999992</v>
      </c>
      <c r="AF60" s="3">
        <v>0</v>
      </c>
      <c r="AG60" s="3">
        <v>0</v>
      </c>
      <c r="AH60" s="3">
        <v>0</v>
      </c>
      <c r="AI60" s="3">
        <f t="shared" si="179"/>
        <v>0</v>
      </c>
      <c r="AJ60" s="3">
        <v>0</v>
      </c>
      <c r="AK60" s="3">
        <v>0</v>
      </c>
      <c r="AL60" s="3">
        <v>0</v>
      </c>
      <c r="AM60" s="3">
        <f t="shared" si="180"/>
        <v>0</v>
      </c>
      <c r="AN60" s="3">
        <f t="shared" si="181"/>
        <v>143.59661999999997</v>
      </c>
      <c r="AO60" s="3">
        <f t="shared" si="182"/>
        <v>210.77737999999997</v>
      </c>
      <c r="AP60" s="3">
        <f t="shared" si="183"/>
        <v>210.77737999999997</v>
      </c>
      <c r="AQ60" s="3">
        <f t="shared" si="184"/>
        <v>210.77737999999997</v>
      </c>
      <c r="AR60" s="3">
        <f t="shared" si="185"/>
        <v>210.77737999999997</v>
      </c>
      <c r="AS60" s="5">
        <f t="shared" si="164"/>
        <v>52.742318299351901</v>
      </c>
      <c r="AT60" s="5">
        <f t="shared" si="165"/>
        <v>60.177377866783367</v>
      </c>
    </row>
    <row r="61" spans="1:46" ht="30" customHeight="1" outlineLevel="1">
      <c r="A61" s="8" t="s">
        <v>6</v>
      </c>
      <c r="B61" s="2">
        <f t="shared" ref="B61:AR61" si="186">SUM(B62:B64)</f>
        <v>2500</v>
      </c>
      <c r="C61" s="2">
        <f t="shared" si="186"/>
        <v>19.954540000000001</v>
      </c>
      <c r="D61" s="2">
        <f t="shared" si="186"/>
        <v>5.69895</v>
      </c>
      <c r="E61" s="2">
        <f t="shared" si="186"/>
        <v>4.6423699999999997</v>
      </c>
      <c r="F61" s="2">
        <f t="shared" si="186"/>
        <v>30.295860000000001</v>
      </c>
      <c r="G61" s="2">
        <f t="shared" si="186"/>
        <v>6.4780100000000003</v>
      </c>
      <c r="H61" s="2">
        <f t="shared" si="186"/>
        <v>8</v>
      </c>
      <c r="I61" s="2">
        <f t="shared" si="186"/>
        <v>57</v>
      </c>
      <c r="J61" s="2">
        <f t="shared" si="186"/>
        <v>71.478009999999998</v>
      </c>
      <c r="K61" s="2">
        <f t="shared" si="186"/>
        <v>65</v>
      </c>
      <c r="L61" s="2">
        <f t="shared" si="186"/>
        <v>50</v>
      </c>
      <c r="M61" s="2">
        <f t="shared" si="186"/>
        <v>125</v>
      </c>
      <c r="N61" s="2">
        <f t="shared" si="186"/>
        <v>240</v>
      </c>
      <c r="O61" s="2">
        <f t="shared" si="186"/>
        <v>300</v>
      </c>
      <c r="P61" s="2">
        <f t="shared" si="186"/>
        <v>300</v>
      </c>
      <c r="Q61" s="2">
        <f t="shared" si="186"/>
        <v>395</v>
      </c>
      <c r="R61" s="2">
        <f t="shared" si="186"/>
        <v>995</v>
      </c>
      <c r="S61" s="2">
        <f t="shared" si="186"/>
        <v>30.295860000000001</v>
      </c>
      <c r="T61" s="2">
        <f t="shared" si="186"/>
        <v>101.77387</v>
      </c>
      <c r="U61" s="2">
        <f t="shared" si="186"/>
        <v>341.77386999999999</v>
      </c>
      <c r="V61" s="2">
        <f t="shared" si="186"/>
        <v>1336.77387</v>
      </c>
      <c r="W61" s="2">
        <f t="shared" si="186"/>
        <v>1336.77387</v>
      </c>
      <c r="X61" s="2">
        <f t="shared" si="186"/>
        <v>19.954540000000001</v>
      </c>
      <c r="Y61" s="2">
        <f t="shared" si="186"/>
        <v>5.69895</v>
      </c>
      <c r="Z61" s="2">
        <f t="shared" si="186"/>
        <v>4.6423699999999997</v>
      </c>
      <c r="AA61" s="2">
        <f t="shared" si="186"/>
        <v>30.295860000000001</v>
      </c>
      <c r="AB61" s="2">
        <f t="shared" si="186"/>
        <v>6.4780100000000003</v>
      </c>
      <c r="AC61" s="2">
        <f t="shared" si="186"/>
        <v>8</v>
      </c>
      <c r="AD61" s="2">
        <f t="shared" si="186"/>
        <v>0</v>
      </c>
      <c r="AE61" s="2">
        <f t="shared" si="186"/>
        <v>14.478010000000001</v>
      </c>
      <c r="AF61" s="2">
        <f t="shared" si="186"/>
        <v>0</v>
      </c>
      <c r="AG61" s="2">
        <f t="shared" si="186"/>
        <v>0</v>
      </c>
      <c r="AH61" s="2">
        <f t="shared" si="186"/>
        <v>0</v>
      </c>
      <c r="AI61" s="2">
        <f t="shared" si="186"/>
        <v>0</v>
      </c>
      <c r="AJ61" s="2">
        <f t="shared" si="186"/>
        <v>0</v>
      </c>
      <c r="AK61" s="2">
        <f t="shared" si="186"/>
        <v>0</v>
      </c>
      <c r="AL61" s="2">
        <f t="shared" si="186"/>
        <v>0</v>
      </c>
      <c r="AM61" s="2">
        <f t="shared" si="186"/>
        <v>0</v>
      </c>
      <c r="AN61" s="2">
        <f t="shared" si="186"/>
        <v>30.295860000000001</v>
      </c>
      <c r="AO61" s="2">
        <f t="shared" si="186"/>
        <v>44.773870000000002</v>
      </c>
      <c r="AP61" s="2">
        <f t="shared" si="186"/>
        <v>44.773870000000002</v>
      </c>
      <c r="AQ61" s="2">
        <f t="shared" si="186"/>
        <v>44.773870000000002</v>
      </c>
      <c r="AR61" s="2">
        <f t="shared" si="186"/>
        <v>44.773870000000002</v>
      </c>
      <c r="AS61" s="4">
        <f t="shared" si="164"/>
        <v>20.255194569630579</v>
      </c>
      <c r="AT61" s="4">
        <f t="shared" si="165"/>
        <v>3.3493974564299345</v>
      </c>
    </row>
    <row r="62" spans="1:46" ht="30" customHeight="1" outlineLevel="2">
      <c r="A62" s="9" t="s">
        <v>59</v>
      </c>
      <c r="B62" s="3">
        <v>850</v>
      </c>
      <c r="C62" s="3">
        <v>0</v>
      </c>
      <c r="D62" s="3">
        <v>0</v>
      </c>
      <c r="E62" s="3">
        <v>0</v>
      </c>
      <c r="F62" s="3">
        <f t="shared" si="168"/>
        <v>0</v>
      </c>
      <c r="G62" s="3">
        <v>0</v>
      </c>
      <c r="H62" s="3">
        <v>0</v>
      </c>
      <c r="I62" s="3">
        <v>0</v>
      </c>
      <c r="J62" s="3">
        <f>SUM(G62:I62)</f>
        <v>0</v>
      </c>
      <c r="K62" s="3">
        <v>0</v>
      </c>
      <c r="L62" s="3">
        <v>0</v>
      </c>
      <c r="M62" s="3">
        <v>0</v>
      </c>
      <c r="N62" s="3">
        <f>SUM(K62:M62)</f>
        <v>0</v>
      </c>
      <c r="O62" s="3">
        <v>0</v>
      </c>
      <c r="P62" s="3">
        <v>50</v>
      </c>
      <c r="Q62" s="3">
        <v>50</v>
      </c>
      <c r="R62" s="3">
        <f>SUM(O62:Q62)</f>
        <v>100</v>
      </c>
      <c r="S62" s="3">
        <f>+F62</f>
        <v>0</v>
      </c>
      <c r="T62" s="3">
        <f>+S62+J62</f>
        <v>0</v>
      </c>
      <c r="U62" s="3">
        <f>+T62+N62</f>
        <v>0</v>
      </c>
      <c r="V62" s="3">
        <f>+U62+R62</f>
        <v>100</v>
      </c>
      <c r="W62" s="3">
        <f t="shared" si="176"/>
        <v>100</v>
      </c>
      <c r="X62" s="3">
        <v>0</v>
      </c>
      <c r="Y62" s="3">
        <v>0</v>
      </c>
      <c r="Z62" s="3">
        <v>0</v>
      </c>
      <c r="AA62" s="3">
        <f>SUM(X62:Z62)</f>
        <v>0</v>
      </c>
      <c r="AB62" s="3">
        <v>0</v>
      </c>
      <c r="AC62" s="3">
        <v>0</v>
      </c>
      <c r="AD62" s="3">
        <v>0</v>
      </c>
      <c r="AE62" s="3">
        <f>SUM(AB62:AD62)</f>
        <v>0</v>
      </c>
      <c r="AF62" s="3">
        <v>0</v>
      </c>
      <c r="AG62" s="3">
        <v>0</v>
      </c>
      <c r="AH62" s="3">
        <v>0</v>
      </c>
      <c r="AI62" s="3">
        <f>SUM(AF62:AH62)</f>
        <v>0</v>
      </c>
      <c r="AJ62" s="3">
        <v>0</v>
      </c>
      <c r="AK62" s="3">
        <v>0</v>
      </c>
      <c r="AL62" s="3">
        <v>0</v>
      </c>
      <c r="AM62" s="3">
        <f>SUM(AJ62:AL62)</f>
        <v>0</v>
      </c>
      <c r="AN62" s="3">
        <f>+AA62</f>
        <v>0</v>
      </c>
      <c r="AO62" s="3">
        <f>+AN62+AE62</f>
        <v>0</v>
      </c>
      <c r="AP62" s="3">
        <f>+AO62+AI62</f>
        <v>0</v>
      </c>
      <c r="AQ62" s="3">
        <f>+AP62+AM62</f>
        <v>0</v>
      </c>
      <c r="AR62" s="3">
        <f>+AQ62</f>
        <v>0</v>
      </c>
      <c r="AS62" s="5">
        <f t="shared" si="164"/>
        <v>0</v>
      </c>
      <c r="AT62" s="5">
        <f t="shared" si="165"/>
        <v>0</v>
      </c>
    </row>
    <row r="63" spans="1:46" ht="30" customHeight="1" outlineLevel="2">
      <c r="A63" s="9" t="s">
        <v>60</v>
      </c>
      <c r="B63" s="3">
        <v>1200</v>
      </c>
      <c r="C63" s="3">
        <v>0</v>
      </c>
      <c r="D63" s="3">
        <v>0</v>
      </c>
      <c r="E63" s="3">
        <v>0</v>
      </c>
      <c r="F63" s="3">
        <f t="shared" si="168"/>
        <v>0</v>
      </c>
      <c r="G63" s="3">
        <v>0</v>
      </c>
      <c r="H63" s="3">
        <v>0</v>
      </c>
      <c r="I63" s="3">
        <v>15</v>
      </c>
      <c r="J63" s="3">
        <f>SUM(G63:I63)</f>
        <v>15</v>
      </c>
      <c r="K63" s="3">
        <v>15</v>
      </c>
      <c r="L63" s="3">
        <v>0</v>
      </c>
      <c r="M63" s="3">
        <v>75</v>
      </c>
      <c r="N63" s="3">
        <f>SUM(K63:M63)</f>
        <v>90</v>
      </c>
      <c r="O63" s="3">
        <v>250</v>
      </c>
      <c r="P63" s="3">
        <v>200</v>
      </c>
      <c r="Q63" s="3">
        <v>245</v>
      </c>
      <c r="R63" s="3">
        <f>SUM(O63:Q63)</f>
        <v>695</v>
      </c>
      <c r="S63" s="3">
        <f>+F63</f>
        <v>0</v>
      </c>
      <c r="T63" s="3">
        <f>+S63+J63</f>
        <v>15</v>
      </c>
      <c r="U63" s="3">
        <f>+T63+N63</f>
        <v>105</v>
      </c>
      <c r="V63" s="3">
        <f>+U63+R63</f>
        <v>800</v>
      </c>
      <c r="W63" s="3">
        <f t="shared" si="176"/>
        <v>800</v>
      </c>
      <c r="X63" s="3">
        <v>0</v>
      </c>
      <c r="Y63" s="3">
        <v>0</v>
      </c>
      <c r="Z63" s="3">
        <v>0</v>
      </c>
      <c r="AA63" s="3">
        <f>SUM(X63:Z63)</f>
        <v>0</v>
      </c>
      <c r="AB63" s="3">
        <v>0</v>
      </c>
      <c r="AC63" s="3">
        <v>0</v>
      </c>
      <c r="AD63" s="3">
        <v>0</v>
      </c>
      <c r="AE63" s="3">
        <f>SUM(AB63:AD63)</f>
        <v>0</v>
      </c>
      <c r="AF63" s="3">
        <v>0</v>
      </c>
      <c r="AG63" s="3">
        <v>0</v>
      </c>
      <c r="AH63" s="3">
        <v>0</v>
      </c>
      <c r="AI63" s="3">
        <f>SUM(AF63:AH63)</f>
        <v>0</v>
      </c>
      <c r="AJ63" s="3">
        <v>0</v>
      </c>
      <c r="AK63" s="3">
        <v>0</v>
      </c>
      <c r="AL63" s="3">
        <v>0</v>
      </c>
      <c r="AM63" s="3">
        <f>SUM(AJ63:AL63)</f>
        <v>0</v>
      </c>
      <c r="AN63" s="3">
        <f>+AA63</f>
        <v>0</v>
      </c>
      <c r="AO63" s="3">
        <f>+AN63+AE63</f>
        <v>0</v>
      </c>
      <c r="AP63" s="3">
        <f>+AO63+AI63</f>
        <v>0</v>
      </c>
      <c r="AQ63" s="3">
        <f>+AP63+AM63</f>
        <v>0</v>
      </c>
      <c r="AR63" s="3">
        <f>+AQ63</f>
        <v>0</v>
      </c>
      <c r="AS63" s="5">
        <f t="shared" si="164"/>
        <v>0</v>
      </c>
      <c r="AT63" s="5">
        <f t="shared" si="165"/>
        <v>0</v>
      </c>
    </row>
    <row r="64" spans="1:46" ht="30" customHeight="1" outlineLevel="2">
      <c r="A64" s="9" t="s">
        <v>61</v>
      </c>
      <c r="B64" s="3">
        <v>450</v>
      </c>
      <c r="C64" s="3">
        <v>19.954540000000001</v>
      </c>
      <c r="D64" s="3">
        <v>5.69895</v>
      </c>
      <c r="E64" s="3">
        <v>4.6423699999999997</v>
      </c>
      <c r="F64" s="3">
        <f t="shared" si="168"/>
        <v>30.295860000000001</v>
      </c>
      <c r="G64" s="3">
        <v>6.4780100000000003</v>
      </c>
      <c r="H64" s="3">
        <v>8</v>
      </c>
      <c r="I64" s="3">
        <v>42</v>
      </c>
      <c r="J64" s="3">
        <f>SUM(G64:I64)</f>
        <v>56.478009999999998</v>
      </c>
      <c r="K64" s="3">
        <v>50</v>
      </c>
      <c r="L64" s="3">
        <v>50</v>
      </c>
      <c r="M64" s="3">
        <v>50</v>
      </c>
      <c r="N64" s="3">
        <f>SUM(K64:M64)</f>
        <v>150</v>
      </c>
      <c r="O64" s="3">
        <v>50</v>
      </c>
      <c r="P64" s="3">
        <v>50</v>
      </c>
      <c r="Q64" s="3">
        <v>100</v>
      </c>
      <c r="R64" s="3">
        <f>SUM(O64:Q64)</f>
        <v>200</v>
      </c>
      <c r="S64" s="3">
        <f>+F64</f>
        <v>30.295860000000001</v>
      </c>
      <c r="T64" s="3">
        <f>+S64+J64</f>
        <v>86.773870000000002</v>
      </c>
      <c r="U64" s="3">
        <f>+T64+N64</f>
        <v>236.77386999999999</v>
      </c>
      <c r="V64" s="3">
        <f>+U64+R64</f>
        <v>436.77386999999999</v>
      </c>
      <c r="W64" s="3">
        <f t="shared" si="176"/>
        <v>436.77386999999999</v>
      </c>
      <c r="X64" s="3">
        <v>19.954540000000001</v>
      </c>
      <c r="Y64" s="3">
        <v>5.69895</v>
      </c>
      <c r="Z64" s="3">
        <v>4.6423699999999997</v>
      </c>
      <c r="AA64" s="3">
        <f>SUM(X64:Z64)</f>
        <v>30.295860000000001</v>
      </c>
      <c r="AB64" s="3">
        <v>6.4780100000000003</v>
      </c>
      <c r="AC64" s="3">
        <v>8</v>
      </c>
      <c r="AD64" s="3">
        <v>0</v>
      </c>
      <c r="AE64" s="3">
        <f>SUM(AB64:AD64)</f>
        <v>14.478010000000001</v>
      </c>
      <c r="AF64" s="3">
        <v>0</v>
      </c>
      <c r="AG64" s="3">
        <v>0</v>
      </c>
      <c r="AH64" s="3">
        <v>0</v>
      </c>
      <c r="AI64" s="3">
        <f>SUM(AF64:AH64)</f>
        <v>0</v>
      </c>
      <c r="AJ64" s="3">
        <v>0</v>
      </c>
      <c r="AK64" s="3">
        <v>0</v>
      </c>
      <c r="AL64" s="3">
        <v>0</v>
      </c>
      <c r="AM64" s="3">
        <f>SUM(AJ64:AL64)</f>
        <v>0</v>
      </c>
      <c r="AN64" s="3">
        <f>+AA64</f>
        <v>30.295860000000001</v>
      </c>
      <c r="AO64" s="3">
        <f>+AN64+AE64</f>
        <v>44.773870000000002</v>
      </c>
      <c r="AP64" s="3">
        <f>+AO64+AI64</f>
        <v>44.773870000000002</v>
      </c>
      <c r="AQ64" s="3">
        <f>+AP64+AM64</f>
        <v>44.773870000000002</v>
      </c>
      <c r="AR64" s="3">
        <f>+AQ64</f>
        <v>44.773870000000002</v>
      </c>
      <c r="AS64" s="5">
        <f t="shared" si="164"/>
        <v>25.634773604806547</v>
      </c>
      <c r="AT64" s="5">
        <f t="shared" si="165"/>
        <v>10.251041345490746</v>
      </c>
    </row>
    <row r="65" spans="1:46" ht="30" customHeight="1" outlineLevel="1">
      <c r="A65" s="8" t="s">
        <v>7</v>
      </c>
      <c r="B65" s="2">
        <f>SUM(B66:B69)</f>
        <v>5020</v>
      </c>
      <c r="C65" s="2">
        <f t="shared" ref="C65:AR65" si="187">SUM(C66:C69)</f>
        <v>13.839</v>
      </c>
      <c r="D65" s="2">
        <f t="shared" si="187"/>
        <v>3.2810899999999998</v>
      </c>
      <c r="E65" s="2">
        <f t="shared" si="187"/>
        <v>8.7216400000000007</v>
      </c>
      <c r="F65" s="2">
        <f t="shared" si="187"/>
        <v>25.841730000000002</v>
      </c>
      <c r="G65" s="2">
        <f t="shared" si="187"/>
        <v>330.27739000000003</v>
      </c>
      <c r="H65" s="2">
        <f t="shared" si="187"/>
        <v>97.414810000000003</v>
      </c>
      <c r="I65" s="2">
        <f t="shared" si="187"/>
        <v>223.37551999999999</v>
      </c>
      <c r="J65" s="2">
        <f t="shared" si="187"/>
        <v>651.06772000000001</v>
      </c>
      <c r="K65" s="2">
        <f t="shared" si="187"/>
        <v>120</v>
      </c>
      <c r="L65" s="2">
        <f t="shared" si="187"/>
        <v>80</v>
      </c>
      <c r="M65" s="2">
        <f t="shared" si="187"/>
        <v>180</v>
      </c>
      <c r="N65" s="2">
        <f t="shared" si="187"/>
        <v>380</v>
      </c>
      <c r="O65" s="2">
        <f t="shared" si="187"/>
        <v>180</v>
      </c>
      <c r="P65" s="2">
        <f t="shared" si="187"/>
        <v>342.58519000000001</v>
      </c>
      <c r="Q65" s="2">
        <f t="shared" si="187"/>
        <v>421</v>
      </c>
      <c r="R65" s="2">
        <f t="shared" si="187"/>
        <v>943.5851899999999</v>
      </c>
      <c r="S65" s="2">
        <f t="shared" si="187"/>
        <v>25.841730000000002</v>
      </c>
      <c r="T65" s="2">
        <f t="shared" si="187"/>
        <v>676.90945000000011</v>
      </c>
      <c r="U65" s="2">
        <f t="shared" si="187"/>
        <v>1056.9094500000001</v>
      </c>
      <c r="V65" s="2">
        <f t="shared" si="187"/>
        <v>2000.4946399999999</v>
      </c>
      <c r="W65" s="2">
        <f t="shared" si="187"/>
        <v>2000.4946399999999</v>
      </c>
      <c r="X65" s="2">
        <f t="shared" si="187"/>
        <v>13.839</v>
      </c>
      <c r="Y65" s="2">
        <f t="shared" si="187"/>
        <v>3.2810899999999998</v>
      </c>
      <c r="Z65" s="2">
        <f t="shared" si="187"/>
        <v>8.7216400000000007</v>
      </c>
      <c r="AA65" s="2">
        <f t="shared" si="187"/>
        <v>25.841730000000002</v>
      </c>
      <c r="AB65" s="2">
        <f t="shared" si="187"/>
        <v>330.27739000000003</v>
      </c>
      <c r="AC65" s="2">
        <f t="shared" si="187"/>
        <v>97.414810000000003</v>
      </c>
      <c r="AD65" s="2">
        <f t="shared" si="187"/>
        <v>0</v>
      </c>
      <c r="AE65" s="2">
        <f t="shared" si="187"/>
        <v>427.69220000000001</v>
      </c>
      <c r="AF65" s="2">
        <f t="shared" si="187"/>
        <v>0</v>
      </c>
      <c r="AG65" s="2">
        <f t="shared" si="187"/>
        <v>0</v>
      </c>
      <c r="AH65" s="2">
        <f t="shared" si="187"/>
        <v>0</v>
      </c>
      <c r="AI65" s="2">
        <f t="shared" si="187"/>
        <v>0</v>
      </c>
      <c r="AJ65" s="2">
        <f t="shared" si="187"/>
        <v>0</v>
      </c>
      <c r="AK65" s="2">
        <f t="shared" si="187"/>
        <v>0</v>
      </c>
      <c r="AL65" s="2">
        <f t="shared" si="187"/>
        <v>0</v>
      </c>
      <c r="AM65" s="2">
        <f t="shared" si="187"/>
        <v>0</v>
      </c>
      <c r="AN65" s="2">
        <f t="shared" si="187"/>
        <v>25.841730000000002</v>
      </c>
      <c r="AO65" s="2">
        <f t="shared" si="187"/>
        <v>453.53393</v>
      </c>
      <c r="AP65" s="2">
        <f t="shared" si="187"/>
        <v>453.53393</v>
      </c>
      <c r="AQ65" s="2">
        <f t="shared" si="187"/>
        <v>453.53393</v>
      </c>
      <c r="AR65" s="2">
        <f t="shared" si="187"/>
        <v>453.53393</v>
      </c>
      <c r="AS65" s="4">
        <f t="shared" si="164"/>
        <v>65.690893107094922</v>
      </c>
      <c r="AT65" s="4">
        <f t="shared" si="165"/>
        <v>22.67108948614829</v>
      </c>
    </row>
    <row r="66" spans="1:46" ht="30" customHeight="1" outlineLevel="2">
      <c r="A66" s="9" t="s">
        <v>62</v>
      </c>
      <c r="B66" s="3">
        <v>1100</v>
      </c>
      <c r="C66" s="3">
        <v>13.839</v>
      </c>
      <c r="D66" s="3">
        <v>2.956</v>
      </c>
      <c r="E66" s="3">
        <v>3.9776400000000001</v>
      </c>
      <c r="F66" s="3">
        <f>SUM(C66:E66)</f>
        <v>20.772640000000003</v>
      </c>
      <c r="G66" s="3">
        <v>3.9780000000000002</v>
      </c>
      <c r="H66" s="3">
        <v>0</v>
      </c>
      <c r="I66" s="3">
        <v>95</v>
      </c>
      <c r="J66" s="3">
        <f>SUM(G66:I66)</f>
        <v>98.977999999999994</v>
      </c>
      <c r="K66" s="3">
        <v>120</v>
      </c>
      <c r="L66" s="3">
        <v>80</v>
      </c>
      <c r="M66" s="3">
        <v>100</v>
      </c>
      <c r="N66" s="3">
        <f>SUM(K66:M66)</f>
        <v>300</v>
      </c>
      <c r="O66" s="3">
        <v>80</v>
      </c>
      <c r="P66" s="3">
        <v>0</v>
      </c>
      <c r="Q66" s="3">
        <v>0</v>
      </c>
      <c r="R66" s="3">
        <f>SUM(O66:Q66)</f>
        <v>80</v>
      </c>
      <c r="S66" s="3">
        <f>+F66</f>
        <v>20.772640000000003</v>
      </c>
      <c r="T66" s="3">
        <f>+S66+J66</f>
        <v>119.75064</v>
      </c>
      <c r="U66" s="3">
        <f>+T66+N66</f>
        <v>419.75063999999998</v>
      </c>
      <c r="V66" s="3">
        <f>+U66+R66</f>
        <v>499.75063999999998</v>
      </c>
      <c r="W66" s="3">
        <f t="shared" si="176"/>
        <v>499.75063999999998</v>
      </c>
      <c r="X66" s="3">
        <v>13.839</v>
      </c>
      <c r="Y66" s="3">
        <v>2.956</v>
      </c>
      <c r="Z66" s="3">
        <v>3.9776400000000001</v>
      </c>
      <c r="AA66" s="3">
        <f>SUM(X66:Z66)</f>
        <v>20.772640000000003</v>
      </c>
      <c r="AB66" s="3">
        <v>3.9780000000000002</v>
      </c>
      <c r="AC66" s="3">
        <v>0</v>
      </c>
      <c r="AD66" s="3">
        <v>0</v>
      </c>
      <c r="AE66" s="3">
        <f>SUM(AB66:AD66)</f>
        <v>3.9780000000000002</v>
      </c>
      <c r="AF66" s="3">
        <v>0</v>
      </c>
      <c r="AG66" s="3">
        <v>0</v>
      </c>
      <c r="AH66" s="3">
        <v>0</v>
      </c>
      <c r="AI66" s="3">
        <f>SUM(AF66:AH66)</f>
        <v>0</v>
      </c>
      <c r="AJ66" s="3">
        <v>0</v>
      </c>
      <c r="AK66" s="3">
        <v>0</v>
      </c>
      <c r="AL66" s="3">
        <v>0</v>
      </c>
      <c r="AM66" s="3">
        <f>SUM(AJ66:AL66)</f>
        <v>0</v>
      </c>
      <c r="AN66" s="3">
        <f>+AA66</f>
        <v>20.772640000000003</v>
      </c>
      <c r="AO66" s="3">
        <f>+AN66+AE66</f>
        <v>24.750640000000004</v>
      </c>
      <c r="AP66" s="3">
        <f>+AO66+AI66</f>
        <v>24.750640000000004</v>
      </c>
      <c r="AQ66" s="3">
        <f>+AP66+AM66</f>
        <v>24.750640000000004</v>
      </c>
      <c r="AR66" s="3">
        <f>+AQ66</f>
        <v>24.750640000000004</v>
      </c>
      <c r="AS66" s="5">
        <f t="shared" si="164"/>
        <v>4.0190749459475841</v>
      </c>
      <c r="AT66" s="5">
        <f t="shared" si="165"/>
        <v>4.9525979596544403</v>
      </c>
    </row>
    <row r="67" spans="1:46" ht="30" customHeight="1" outlineLevel="2">
      <c r="A67" s="9" t="s">
        <v>63</v>
      </c>
      <c r="B67" s="3">
        <v>1200</v>
      </c>
      <c r="C67" s="3">
        <v>0</v>
      </c>
      <c r="D67" s="3">
        <v>0</v>
      </c>
      <c r="E67" s="3">
        <v>4.7439999999999998</v>
      </c>
      <c r="F67" s="3">
        <f>SUM(C67:E67)</f>
        <v>4.7439999999999998</v>
      </c>
      <c r="G67" s="3">
        <v>0</v>
      </c>
      <c r="H67" s="3">
        <v>3.15367</v>
      </c>
      <c r="I67" s="3">
        <v>25</v>
      </c>
      <c r="J67" s="3">
        <f>SUM(G67:I67)</f>
        <v>28.153669999999998</v>
      </c>
      <c r="K67" s="3">
        <v>0</v>
      </c>
      <c r="L67" s="3">
        <v>0</v>
      </c>
      <c r="M67" s="3">
        <v>0</v>
      </c>
      <c r="N67" s="3">
        <f>SUM(K67:M67)</f>
        <v>0</v>
      </c>
      <c r="O67" s="3">
        <v>0</v>
      </c>
      <c r="P67" s="3">
        <v>166.84632999999999</v>
      </c>
      <c r="Q67" s="3">
        <v>0</v>
      </c>
      <c r="R67" s="3">
        <f>SUM(O67:Q67)</f>
        <v>166.84632999999999</v>
      </c>
      <c r="S67" s="3">
        <f>+F67</f>
        <v>4.7439999999999998</v>
      </c>
      <c r="T67" s="3">
        <f>+S67+J67</f>
        <v>32.897669999999998</v>
      </c>
      <c r="U67" s="3">
        <f>+T67+N67</f>
        <v>32.897669999999998</v>
      </c>
      <c r="V67" s="3">
        <f>+U67+R67</f>
        <v>199.744</v>
      </c>
      <c r="W67" s="3">
        <f t="shared" si="176"/>
        <v>199.744</v>
      </c>
      <c r="X67" s="3">
        <v>0</v>
      </c>
      <c r="Y67" s="3">
        <v>0</v>
      </c>
      <c r="Z67" s="3">
        <v>4.7439999999999998</v>
      </c>
      <c r="AA67" s="3">
        <f>SUM(X67:Z67)</f>
        <v>4.7439999999999998</v>
      </c>
      <c r="AB67" s="3">
        <v>0</v>
      </c>
      <c r="AC67" s="3">
        <v>3.15367</v>
      </c>
      <c r="AD67" s="3">
        <v>0</v>
      </c>
      <c r="AE67" s="3">
        <f>SUM(AB67:AD67)</f>
        <v>3.15367</v>
      </c>
      <c r="AF67" s="3">
        <v>0</v>
      </c>
      <c r="AG67" s="3">
        <v>0</v>
      </c>
      <c r="AH67" s="3">
        <v>0</v>
      </c>
      <c r="AI67" s="3">
        <f>SUM(AF67:AH67)</f>
        <v>0</v>
      </c>
      <c r="AJ67" s="3">
        <v>0</v>
      </c>
      <c r="AK67" s="3">
        <v>0</v>
      </c>
      <c r="AL67" s="3">
        <v>0</v>
      </c>
      <c r="AM67" s="3">
        <f>SUM(AJ67:AL67)</f>
        <v>0</v>
      </c>
      <c r="AN67" s="3">
        <f>+AA67</f>
        <v>4.7439999999999998</v>
      </c>
      <c r="AO67" s="3">
        <f>+AN67+AE67</f>
        <v>7.8976699999999997</v>
      </c>
      <c r="AP67" s="3">
        <f>+AO67+AI67</f>
        <v>7.8976699999999997</v>
      </c>
      <c r="AQ67" s="3">
        <f>+AP67+AM67</f>
        <v>7.8976699999999997</v>
      </c>
      <c r="AR67" s="3">
        <f>+AQ67</f>
        <v>7.8976699999999997</v>
      </c>
      <c r="AS67" s="5">
        <f t="shared" si="164"/>
        <v>11.201630195992211</v>
      </c>
      <c r="AT67" s="5">
        <f t="shared" si="165"/>
        <v>3.9538959868631847</v>
      </c>
    </row>
    <row r="68" spans="1:46" ht="30" customHeight="1" outlineLevel="2">
      <c r="A68" s="9" t="s">
        <v>64</v>
      </c>
      <c r="B68" s="3">
        <v>1500</v>
      </c>
      <c r="C68" s="3">
        <v>0</v>
      </c>
      <c r="D68" s="3">
        <v>0</v>
      </c>
      <c r="E68" s="3">
        <v>0</v>
      </c>
      <c r="F68" s="3">
        <f>SUM(C68:E68)</f>
        <v>0</v>
      </c>
      <c r="G68" s="3">
        <v>0</v>
      </c>
      <c r="H68" s="3">
        <v>0</v>
      </c>
      <c r="I68" s="3">
        <v>0</v>
      </c>
      <c r="J68" s="3">
        <f>SUM(G68:I68)</f>
        <v>0</v>
      </c>
      <c r="K68" s="3">
        <v>0</v>
      </c>
      <c r="L68" s="3">
        <v>0</v>
      </c>
      <c r="M68" s="3">
        <v>0</v>
      </c>
      <c r="N68" s="3">
        <f>SUM(K68:M68)</f>
        <v>0</v>
      </c>
      <c r="O68" s="3">
        <v>0</v>
      </c>
      <c r="P68" s="3">
        <v>0</v>
      </c>
      <c r="Q68" s="3">
        <v>151</v>
      </c>
      <c r="R68" s="3">
        <f>SUM(O68:Q68)</f>
        <v>151</v>
      </c>
      <c r="S68" s="3">
        <f>+F68</f>
        <v>0</v>
      </c>
      <c r="T68" s="3">
        <f>+S68+J68</f>
        <v>0</v>
      </c>
      <c r="U68" s="3">
        <f>+T68+N68</f>
        <v>0</v>
      </c>
      <c r="V68" s="3">
        <f>+U68+R68</f>
        <v>151</v>
      </c>
      <c r="W68" s="3">
        <f t="shared" si="176"/>
        <v>151</v>
      </c>
      <c r="X68" s="3">
        <v>0</v>
      </c>
      <c r="Y68" s="3">
        <v>0</v>
      </c>
      <c r="Z68" s="3">
        <v>0</v>
      </c>
      <c r="AA68" s="3">
        <f>SUM(X68:Z68)</f>
        <v>0</v>
      </c>
      <c r="AB68" s="3">
        <v>0</v>
      </c>
      <c r="AC68" s="3">
        <v>0</v>
      </c>
      <c r="AD68" s="3">
        <v>0</v>
      </c>
      <c r="AE68" s="3">
        <f>SUM(AB68:AD68)</f>
        <v>0</v>
      </c>
      <c r="AF68" s="3">
        <v>0</v>
      </c>
      <c r="AG68" s="3">
        <v>0</v>
      </c>
      <c r="AH68" s="3">
        <v>0</v>
      </c>
      <c r="AI68" s="3">
        <f>SUM(AF68:AH68)</f>
        <v>0</v>
      </c>
      <c r="AJ68" s="3">
        <v>0</v>
      </c>
      <c r="AK68" s="3">
        <v>0</v>
      </c>
      <c r="AL68" s="3">
        <v>0</v>
      </c>
      <c r="AM68" s="3">
        <f>SUM(AJ68:AL68)</f>
        <v>0</v>
      </c>
      <c r="AN68" s="3">
        <f>+AA68</f>
        <v>0</v>
      </c>
      <c r="AO68" s="3">
        <f>+AN68+AE68</f>
        <v>0</v>
      </c>
      <c r="AP68" s="3">
        <f>+AO68+AI68</f>
        <v>0</v>
      </c>
      <c r="AQ68" s="3">
        <f>+AP68+AM68</f>
        <v>0</v>
      </c>
      <c r="AR68" s="3">
        <f>+AQ68</f>
        <v>0</v>
      </c>
      <c r="AS68" s="5">
        <f t="shared" si="164"/>
        <v>0</v>
      </c>
      <c r="AT68" s="5">
        <f t="shared" si="165"/>
        <v>0</v>
      </c>
    </row>
    <row r="69" spans="1:46" ht="30" customHeight="1" outlineLevel="2">
      <c r="A69" s="9" t="s">
        <v>65</v>
      </c>
      <c r="B69" s="3">
        <v>1220</v>
      </c>
      <c r="C69" s="3">
        <v>0</v>
      </c>
      <c r="D69" s="3">
        <v>0.32508999999999999</v>
      </c>
      <c r="E69" s="3">
        <v>0</v>
      </c>
      <c r="F69" s="3">
        <f>SUM(C69:E69)</f>
        <v>0.32508999999999999</v>
      </c>
      <c r="G69" s="3">
        <v>326.29939000000002</v>
      </c>
      <c r="H69" s="3">
        <v>94.261139999999997</v>
      </c>
      <c r="I69" s="3">
        <v>103.37551999999999</v>
      </c>
      <c r="J69" s="3">
        <f>SUM(G69:I69)</f>
        <v>523.93605000000002</v>
      </c>
      <c r="K69" s="3">
        <v>0</v>
      </c>
      <c r="L69" s="3">
        <v>0</v>
      </c>
      <c r="M69" s="3">
        <v>80</v>
      </c>
      <c r="N69" s="3">
        <f>SUM(K69:M69)</f>
        <v>80</v>
      </c>
      <c r="O69" s="3">
        <v>100</v>
      </c>
      <c r="P69" s="3">
        <v>175.73885999999999</v>
      </c>
      <c r="Q69" s="3">
        <v>270</v>
      </c>
      <c r="R69" s="3">
        <f>SUM(O69:Q69)</f>
        <v>545.73885999999993</v>
      </c>
      <c r="S69" s="3">
        <f>+F69</f>
        <v>0.32508999999999999</v>
      </c>
      <c r="T69" s="3">
        <f>+S69+J69</f>
        <v>524.26114000000007</v>
      </c>
      <c r="U69" s="3">
        <f>+T69+N69</f>
        <v>604.26114000000007</v>
      </c>
      <c r="V69" s="3">
        <f>+U69+R69</f>
        <v>1150</v>
      </c>
      <c r="W69" s="3">
        <f t="shared" si="176"/>
        <v>1150</v>
      </c>
      <c r="X69" s="3">
        <v>0</v>
      </c>
      <c r="Y69" s="3">
        <v>0.32508999999999999</v>
      </c>
      <c r="Z69" s="3">
        <v>0</v>
      </c>
      <c r="AA69" s="3">
        <f>SUM(X69:Z69)</f>
        <v>0.32508999999999999</v>
      </c>
      <c r="AB69" s="3">
        <v>326.29939000000002</v>
      </c>
      <c r="AC69" s="3">
        <v>94.261139999999997</v>
      </c>
      <c r="AD69" s="3">
        <v>0</v>
      </c>
      <c r="AE69" s="3">
        <f>SUM(AB69:AD69)</f>
        <v>420.56053000000003</v>
      </c>
      <c r="AF69" s="3">
        <v>0</v>
      </c>
      <c r="AG69" s="3">
        <v>0</v>
      </c>
      <c r="AH69" s="3">
        <v>0</v>
      </c>
      <c r="AI69" s="3">
        <f>SUM(AF69:AH69)</f>
        <v>0</v>
      </c>
      <c r="AJ69" s="3">
        <v>0</v>
      </c>
      <c r="AK69" s="3">
        <v>0</v>
      </c>
      <c r="AL69" s="3">
        <v>0</v>
      </c>
      <c r="AM69" s="3">
        <f>SUM(AJ69:AL69)</f>
        <v>0</v>
      </c>
      <c r="AN69" s="3">
        <f>+AA69</f>
        <v>0.32508999999999999</v>
      </c>
      <c r="AO69" s="3">
        <f>+AN69+AE69</f>
        <v>420.88562000000002</v>
      </c>
      <c r="AP69" s="3">
        <f>+AO69+AI69</f>
        <v>420.88562000000002</v>
      </c>
      <c r="AQ69" s="3">
        <f>+AP69+AM69</f>
        <v>420.88562000000002</v>
      </c>
      <c r="AR69" s="3">
        <f>+AQ69</f>
        <v>420.88562000000002</v>
      </c>
      <c r="AS69" s="5">
        <f t="shared" si="164"/>
        <v>80.269439371465282</v>
      </c>
      <c r="AT69" s="5">
        <f t="shared" si="165"/>
        <v>36.598749565217389</v>
      </c>
    </row>
    <row r="70" spans="1:46" ht="30" customHeight="1" outlineLevel="1">
      <c r="A70" s="8" t="s">
        <v>8</v>
      </c>
      <c r="B70" s="2">
        <v>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f>+F70</f>
        <v>0</v>
      </c>
      <c r="T70" s="2">
        <f>+S70+J70</f>
        <v>0</v>
      </c>
      <c r="U70" s="2">
        <f>+T70+N70</f>
        <v>0</v>
      </c>
      <c r="V70" s="2">
        <f>+U70+R70</f>
        <v>0</v>
      </c>
      <c r="W70" s="2">
        <f t="shared" si="176"/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4">
        <f t="shared" si="164"/>
        <v>0</v>
      </c>
      <c r="AT70" s="4">
        <f t="shared" si="165"/>
        <v>0</v>
      </c>
    </row>
    <row r="71" spans="1:46" ht="30" customHeight="1" outlineLevel="1">
      <c r="A71" s="8" t="s">
        <v>9</v>
      </c>
      <c r="B71" s="2">
        <f>SUM(B72:B74)</f>
        <v>9100</v>
      </c>
      <c r="C71" s="2">
        <f t="shared" ref="C71:AR71" si="188">SUM(C72:C74)</f>
        <v>0</v>
      </c>
      <c r="D71" s="2">
        <f t="shared" si="188"/>
        <v>0</v>
      </c>
      <c r="E71" s="2">
        <f t="shared" si="188"/>
        <v>0</v>
      </c>
      <c r="F71" s="2">
        <f t="shared" si="188"/>
        <v>0</v>
      </c>
      <c r="G71" s="2">
        <f t="shared" si="188"/>
        <v>0</v>
      </c>
      <c r="H71" s="2">
        <f t="shared" si="188"/>
        <v>9.8565000000000005</v>
      </c>
      <c r="I71" s="2">
        <f t="shared" si="188"/>
        <v>0</v>
      </c>
      <c r="J71" s="2">
        <f t="shared" si="188"/>
        <v>9.8565000000000005</v>
      </c>
      <c r="K71" s="2">
        <f t="shared" si="188"/>
        <v>0</v>
      </c>
      <c r="L71" s="2">
        <f t="shared" si="188"/>
        <v>0</v>
      </c>
      <c r="M71" s="2">
        <f t="shared" si="188"/>
        <v>1240.1434999999999</v>
      </c>
      <c r="N71" s="2">
        <f t="shared" si="188"/>
        <v>1240.1434999999999</v>
      </c>
      <c r="O71" s="2">
        <f t="shared" si="188"/>
        <v>380</v>
      </c>
      <c r="P71" s="2">
        <f t="shared" si="188"/>
        <v>1770</v>
      </c>
      <c r="Q71" s="2">
        <f t="shared" si="188"/>
        <v>1050</v>
      </c>
      <c r="R71" s="2">
        <f t="shared" si="188"/>
        <v>3200</v>
      </c>
      <c r="S71" s="2">
        <f t="shared" si="188"/>
        <v>0</v>
      </c>
      <c r="T71" s="2">
        <f t="shared" si="188"/>
        <v>9.8565000000000005</v>
      </c>
      <c r="U71" s="2">
        <f t="shared" si="188"/>
        <v>1250</v>
      </c>
      <c r="V71" s="2">
        <f t="shared" si="188"/>
        <v>4450</v>
      </c>
      <c r="W71" s="2">
        <f t="shared" si="188"/>
        <v>4450</v>
      </c>
      <c r="X71" s="2">
        <f t="shared" si="188"/>
        <v>0</v>
      </c>
      <c r="Y71" s="2">
        <f t="shared" si="188"/>
        <v>0</v>
      </c>
      <c r="Z71" s="2">
        <f t="shared" si="188"/>
        <v>0</v>
      </c>
      <c r="AA71" s="2">
        <f t="shared" si="188"/>
        <v>0</v>
      </c>
      <c r="AB71" s="2">
        <f t="shared" si="188"/>
        <v>0</v>
      </c>
      <c r="AC71" s="2">
        <f t="shared" si="188"/>
        <v>9.8565000000000005</v>
      </c>
      <c r="AD71" s="2">
        <f t="shared" si="188"/>
        <v>5.7010899999999998</v>
      </c>
      <c r="AE71" s="2">
        <f t="shared" si="188"/>
        <v>15.557590000000001</v>
      </c>
      <c r="AF71" s="2">
        <f t="shared" si="188"/>
        <v>0</v>
      </c>
      <c r="AG71" s="2">
        <f t="shared" si="188"/>
        <v>0</v>
      </c>
      <c r="AH71" s="2">
        <f t="shared" si="188"/>
        <v>0</v>
      </c>
      <c r="AI71" s="2">
        <f t="shared" si="188"/>
        <v>0</v>
      </c>
      <c r="AJ71" s="2">
        <f t="shared" si="188"/>
        <v>0</v>
      </c>
      <c r="AK71" s="2">
        <f t="shared" si="188"/>
        <v>0</v>
      </c>
      <c r="AL71" s="2">
        <f t="shared" si="188"/>
        <v>0</v>
      </c>
      <c r="AM71" s="2">
        <f t="shared" si="188"/>
        <v>0</v>
      </c>
      <c r="AN71" s="2">
        <f t="shared" si="188"/>
        <v>0</v>
      </c>
      <c r="AO71" s="2">
        <f t="shared" si="188"/>
        <v>15.557590000000001</v>
      </c>
      <c r="AP71" s="2">
        <f t="shared" si="188"/>
        <v>15.557590000000001</v>
      </c>
      <c r="AQ71" s="2">
        <f t="shared" si="188"/>
        <v>15.557590000000001</v>
      </c>
      <c r="AR71" s="2">
        <f t="shared" si="188"/>
        <v>15.557590000000001</v>
      </c>
      <c r="AS71" s="4">
        <f t="shared" si="164"/>
        <v>157.84091716126414</v>
      </c>
      <c r="AT71" s="4">
        <f t="shared" si="165"/>
        <v>0.34960876404494384</v>
      </c>
    </row>
    <row r="72" spans="1:46" ht="30" customHeight="1" outlineLevel="2">
      <c r="A72" s="9" t="s">
        <v>108</v>
      </c>
      <c r="B72" s="3">
        <v>1600</v>
      </c>
      <c r="C72" s="3">
        <v>0</v>
      </c>
      <c r="D72" s="3">
        <v>0</v>
      </c>
      <c r="E72" s="3">
        <v>0</v>
      </c>
      <c r="F72" s="3">
        <f t="shared" ref="F72:F74" si="189">SUM(C72:E72)</f>
        <v>0</v>
      </c>
      <c r="G72" s="3">
        <v>0</v>
      </c>
      <c r="H72" s="3">
        <v>0</v>
      </c>
      <c r="I72" s="3">
        <v>0</v>
      </c>
      <c r="J72" s="3">
        <f t="shared" ref="J72:J73" si="190">SUM(G72:I72)</f>
        <v>0</v>
      </c>
      <c r="K72" s="3">
        <v>0</v>
      </c>
      <c r="L72" s="3">
        <v>0</v>
      </c>
      <c r="M72" s="3">
        <v>0</v>
      </c>
      <c r="N72" s="3">
        <f t="shared" ref="N72:N74" si="191">SUM(K72:M72)</f>
        <v>0</v>
      </c>
      <c r="O72" s="3">
        <v>380</v>
      </c>
      <c r="P72" s="3">
        <v>270</v>
      </c>
      <c r="Q72" s="3">
        <v>950</v>
      </c>
      <c r="R72" s="3">
        <f t="shared" ref="R72:R74" si="192">SUM(O72:Q72)</f>
        <v>1600</v>
      </c>
      <c r="S72" s="3">
        <f t="shared" ref="S72:S74" si="193">+F72</f>
        <v>0</v>
      </c>
      <c r="T72" s="3">
        <f t="shared" ref="T72:T74" si="194">+S72+J72</f>
        <v>0</v>
      </c>
      <c r="U72" s="3">
        <f t="shared" ref="U72:U74" si="195">+T72+N72</f>
        <v>0</v>
      </c>
      <c r="V72" s="3">
        <f t="shared" ref="V72:V74" si="196">+U72+R72</f>
        <v>1600</v>
      </c>
      <c r="W72" s="3">
        <f t="shared" ref="W72:W74" si="197">+V72</f>
        <v>1600</v>
      </c>
      <c r="X72" s="3">
        <v>0</v>
      </c>
      <c r="Y72" s="3">
        <v>0</v>
      </c>
      <c r="Z72" s="3">
        <v>0</v>
      </c>
      <c r="AA72" s="3">
        <f t="shared" ref="AA72:AA74" si="198">SUM(X72:Z72)</f>
        <v>0</v>
      </c>
      <c r="AB72" s="3">
        <v>0</v>
      </c>
      <c r="AC72" s="3">
        <v>0</v>
      </c>
      <c r="AD72" s="3">
        <v>0</v>
      </c>
      <c r="AE72" s="3">
        <f t="shared" ref="AE72:AE74" si="199">SUM(AB72:AD72)</f>
        <v>0</v>
      </c>
      <c r="AF72" s="3">
        <v>0</v>
      </c>
      <c r="AG72" s="3">
        <v>0</v>
      </c>
      <c r="AH72" s="3">
        <v>0</v>
      </c>
      <c r="AI72" s="3">
        <f t="shared" ref="AI72:AI74" si="200">SUM(AF72:AH72)</f>
        <v>0</v>
      </c>
      <c r="AJ72" s="3">
        <v>0</v>
      </c>
      <c r="AK72" s="3">
        <v>0</v>
      </c>
      <c r="AL72" s="3">
        <v>0</v>
      </c>
      <c r="AM72" s="3">
        <f t="shared" ref="AM72:AM74" si="201">SUM(AJ72:AL72)</f>
        <v>0</v>
      </c>
      <c r="AN72" s="3">
        <f t="shared" ref="AN72:AN74" si="202">+AA72</f>
        <v>0</v>
      </c>
      <c r="AO72" s="3">
        <f t="shared" ref="AO72:AO74" si="203">+AN72+AE72</f>
        <v>0</v>
      </c>
      <c r="AP72" s="3">
        <f t="shared" ref="AP72:AP74" si="204">+AO72+AI72</f>
        <v>0</v>
      </c>
      <c r="AQ72" s="3">
        <f t="shared" ref="AQ72:AQ74" si="205">+AP72+AM72</f>
        <v>0</v>
      </c>
      <c r="AR72" s="3">
        <f t="shared" ref="AR72:AR74" si="206">+AQ72</f>
        <v>0</v>
      </c>
      <c r="AS72" s="5">
        <f t="shared" si="164"/>
        <v>0</v>
      </c>
      <c r="AT72" s="5">
        <f t="shared" ref="AT72:AT74" si="207">IF(W72=0,0,AR72/W72*100)</f>
        <v>0</v>
      </c>
    </row>
    <row r="73" spans="1:46" ht="30" customHeight="1" outlineLevel="2">
      <c r="A73" s="9" t="s">
        <v>109</v>
      </c>
      <c r="B73" s="3">
        <v>3000</v>
      </c>
      <c r="C73" s="3">
        <v>0</v>
      </c>
      <c r="D73" s="3">
        <v>0</v>
      </c>
      <c r="E73" s="3">
        <v>0</v>
      </c>
      <c r="F73" s="3">
        <f t="shared" si="189"/>
        <v>0</v>
      </c>
      <c r="G73" s="3">
        <v>0</v>
      </c>
      <c r="H73" s="3">
        <v>0</v>
      </c>
      <c r="I73" s="3">
        <v>0</v>
      </c>
      <c r="J73" s="3">
        <f t="shared" si="190"/>
        <v>0</v>
      </c>
      <c r="K73" s="3">
        <v>0</v>
      </c>
      <c r="L73" s="3">
        <v>0</v>
      </c>
      <c r="M73" s="3">
        <v>0</v>
      </c>
      <c r="N73" s="3">
        <f t="shared" si="191"/>
        <v>0</v>
      </c>
      <c r="O73" s="3">
        <v>0</v>
      </c>
      <c r="P73" s="3">
        <v>1500</v>
      </c>
      <c r="Q73" s="3">
        <v>100</v>
      </c>
      <c r="R73" s="3">
        <f t="shared" si="192"/>
        <v>1600</v>
      </c>
      <c r="S73" s="3">
        <f t="shared" si="193"/>
        <v>0</v>
      </c>
      <c r="T73" s="3">
        <f t="shared" si="194"/>
        <v>0</v>
      </c>
      <c r="U73" s="3">
        <f t="shared" si="195"/>
        <v>0</v>
      </c>
      <c r="V73" s="3">
        <f t="shared" si="196"/>
        <v>1600</v>
      </c>
      <c r="W73" s="3">
        <f t="shared" si="197"/>
        <v>1600</v>
      </c>
      <c r="X73" s="3">
        <v>0</v>
      </c>
      <c r="Y73" s="3">
        <v>0</v>
      </c>
      <c r="Z73" s="3">
        <v>0</v>
      </c>
      <c r="AA73" s="3">
        <f t="shared" si="198"/>
        <v>0</v>
      </c>
      <c r="AB73" s="3">
        <v>0</v>
      </c>
      <c r="AC73" s="3">
        <v>0</v>
      </c>
      <c r="AD73" s="3">
        <v>0</v>
      </c>
      <c r="AE73" s="3">
        <f t="shared" si="199"/>
        <v>0</v>
      </c>
      <c r="AF73" s="3">
        <v>0</v>
      </c>
      <c r="AG73" s="3">
        <v>0</v>
      </c>
      <c r="AH73" s="3">
        <v>0</v>
      </c>
      <c r="AI73" s="3">
        <f t="shared" si="200"/>
        <v>0</v>
      </c>
      <c r="AJ73" s="3">
        <v>0</v>
      </c>
      <c r="AK73" s="3">
        <v>0</v>
      </c>
      <c r="AL73" s="3">
        <v>0</v>
      </c>
      <c r="AM73" s="3">
        <f t="shared" si="201"/>
        <v>0</v>
      </c>
      <c r="AN73" s="3">
        <f t="shared" si="202"/>
        <v>0</v>
      </c>
      <c r="AO73" s="3">
        <f t="shared" si="203"/>
        <v>0</v>
      </c>
      <c r="AP73" s="3">
        <f t="shared" si="204"/>
        <v>0</v>
      </c>
      <c r="AQ73" s="3">
        <f t="shared" si="205"/>
        <v>0</v>
      </c>
      <c r="AR73" s="3">
        <f t="shared" si="206"/>
        <v>0</v>
      </c>
      <c r="AS73" s="5">
        <f t="shared" si="164"/>
        <v>0</v>
      </c>
      <c r="AT73" s="5">
        <f t="shared" si="207"/>
        <v>0</v>
      </c>
    </row>
    <row r="74" spans="1:46" ht="30" customHeight="1" outlineLevel="2">
      <c r="A74" s="9" t="s">
        <v>110</v>
      </c>
      <c r="B74" s="3">
        <v>4500</v>
      </c>
      <c r="C74" s="3">
        <v>0</v>
      </c>
      <c r="D74" s="3">
        <v>0</v>
      </c>
      <c r="E74" s="3">
        <v>0</v>
      </c>
      <c r="F74" s="3">
        <f t="shared" si="189"/>
        <v>0</v>
      </c>
      <c r="G74" s="3">
        <v>0</v>
      </c>
      <c r="H74" s="3">
        <v>9.8565000000000005</v>
      </c>
      <c r="I74" s="3">
        <v>0</v>
      </c>
      <c r="J74" s="3">
        <f>SUM(G74:I74)</f>
        <v>9.8565000000000005</v>
      </c>
      <c r="K74" s="3">
        <v>0</v>
      </c>
      <c r="L74" s="3">
        <v>0</v>
      </c>
      <c r="M74" s="3">
        <v>1240.1434999999999</v>
      </c>
      <c r="N74" s="3">
        <f t="shared" si="191"/>
        <v>1240.1434999999999</v>
      </c>
      <c r="O74" s="3">
        <v>0</v>
      </c>
      <c r="P74" s="3">
        <v>0</v>
      </c>
      <c r="Q74" s="3">
        <v>0</v>
      </c>
      <c r="R74" s="3">
        <f t="shared" si="192"/>
        <v>0</v>
      </c>
      <c r="S74" s="3">
        <f t="shared" si="193"/>
        <v>0</v>
      </c>
      <c r="T74" s="3">
        <f t="shared" si="194"/>
        <v>9.8565000000000005</v>
      </c>
      <c r="U74" s="3">
        <f t="shared" si="195"/>
        <v>1250</v>
      </c>
      <c r="V74" s="3">
        <f t="shared" si="196"/>
        <v>1250</v>
      </c>
      <c r="W74" s="3">
        <f t="shared" si="197"/>
        <v>1250</v>
      </c>
      <c r="X74" s="3">
        <v>0</v>
      </c>
      <c r="Y74" s="3">
        <v>0</v>
      </c>
      <c r="Z74" s="3">
        <v>0</v>
      </c>
      <c r="AA74" s="3">
        <f t="shared" si="198"/>
        <v>0</v>
      </c>
      <c r="AB74" s="3">
        <v>0</v>
      </c>
      <c r="AC74" s="3">
        <v>9.8565000000000005</v>
      </c>
      <c r="AD74" s="3">
        <v>5.7010899999999998</v>
      </c>
      <c r="AE74" s="3">
        <f t="shared" si="199"/>
        <v>15.557590000000001</v>
      </c>
      <c r="AF74" s="3">
        <v>0</v>
      </c>
      <c r="AG74" s="3">
        <v>0</v>
      </c>
      <c r="AH74" s="3">
        <v>0</v>
      </c>
      <c r="AI74" s="3">
        <f t="shared" si="200"/>
        <v>0</v>
      </c>
      <c r="AJ74" s="3">
        <v>0</v>
      </c>
      <c r="AK74" s="3">
        <v>0</v>
      </c>
      <c r="AL74" s="3">
        <v>0</v>
      </c>
      <c r="AM74" s="3">
        <f t="shared" si="201"/>
        <v>0</v>
      </c>
      <c r="AN74" s="3">
        <f t="shared" si="202"/>
        <v>0</v>
      </c>
      <c r="AO74" s="3">
        <f t="shared" si="203"/>
        <v>15.557590000000001</v>
      </c>
      <c r="AP74" s="3">
        <f t="shared" si="204"/>
        <v>15.557590000000001</v>
      </c>
      <c r="AQ74" s="3">
        <f t="shared" si="205"/>
        <v>15.557590000000001</v>
      </c>
      <c r="AR74" s="3">
        <f t="shared" si="206"/>
        <v>15.557590000000001</v>
      </c>
      <c r="AS74" s="5">
        <f t="shared" si="164"/>
        <v>157.84091716126414</v>
      </c>
      <c r="AT74" s="5">
        <f t="shared" si="207"/>
        <v>1.2446072000000001</v>
      </c>
    </row>
    <row r="75" spans="1:46" ht="30" customHeight="1" outlineLevel="1">
      <c r="A75" s="8" t="s">
        <v>10</v>
      </c>
      <c r="B75" s="2">
        <f t="shared" ref="B75:AR75" si="208">SUM(B76:B81)</f>
        <v>7623</v>
      </c>
      <c r="C75" s="2">
        <f t="shared" si="208"/>
        <v>106.057</v>
      </c>
      <c r="D75" s="2">
        <f t="shared" si="208"/>
        <v>18.16666</v>
      </c>
      <c r="E75" s="2">
        <f t="shared" si="208"/>
        <v>106.43336000000001</v>
      </c>
      <c r="F75" s="2">
        <f t="shared" si="208"/>
        <v>230.65702000000002</v>
      </c>
      <c r="G75" s="2">
        <f t="shared" si="208"/>
        <v>25.2</v>
      </c>
      <c r="H75" s="2">
        <f t="shared" si="208"/>
        <v>0</v>
      </c>
      <c r="I75" s="2">
        <f t="shared" si="208"/>
        <v>85</v>
      </c>
      <c r="J75" s="2">
        <f t="shared" si="208"/>
        <v>110.2</v>
      </c>
      <c r="K75" s="2">
        <f t="shared" si="208"/>
        <v>70</v>
      </c>
      <c r="L75" s="2">
        <f t="shared" si="208"/>
        <v>70</v>
      </c>
      <c r="M75" s="2">
        <f t="shared" si="208"/>
        <v>80</v>
      </c>
      <c r="N75" s="2">
        <f t="shared" si="208"/>
        <v>220</v>
      </c>
      <c r="O75" s="2">
        <f t="shared" si="208"/>
        <v>119.23332000000005</v>
      </c>
      <c r="P75" s="2">
        <f t="shared" si="208"/>
        <v>120</v>
      </c>
      <c r="Q75" s="2">
        <f t="shared" si="208"/>
        <v>440</v>
      </c>
      <c r="R75" s="2">
        <f t="shared" si="208"/>
        <v>679.23332000000005</v>
      </c>
      <c r="S75" s="2">
        <f t="shared" si="208"/>
        <v>230.65702000000002</v>
      </c>
      <c r="T75" s="2">
        <f t="shared" si="208"/>
        <v>340.85702000000003</v>
      </c>
      <c r="U75" s="2">
        <f t="shared" si="208"/>
        <v>560.85701999999992</v>
      </c>
      <c r="V75" s="2">
        <f t="shared" si="208"/>
        <v>1240.09034</v>
      </c>
      <c r="W75" s="2">
        <f t="shared" si="208"/>
        <v>1240.09034</v>
      </c>
      <c r="X75" s="2">
        <f t="shared" si="208"/>
        <v>106.057</v>
      </c>
      <c r="Y75" s="2">
        <f t="shared" si="208"/>
        <v>18.16666</v>
      </c>
      <c r="Z75" s="2">
        <f t="shared" si="208"/>
        <v>106.43336000000001</v>
      </c>
      <c r="AA75" s="2">
        <f t="shared" si="208"/>
        <v>230.65702000000002</v>
      </c>
      <c r="AB75" s="2">
        <f t="shared" si="208"/>
        <v>25.2</v>
      </c>
      <c r="AC75" s="2">
        <f t="shared" si="208"/>
        <v>0</v>
      </c>
      <c r="AD75" s="2">
        <f t="shared" si="208"/>
        <v>0</v>
      </c>
      <c r="AE75" s="2">
        <f t="shared" si="208"/>
        <v>25.2</v>
      </c>
      <c r="AF75" s="2">
        <f t="shared" si="208"/>
        <v>0</v>
      </c>
      <c r="AG75" s="2">
        <f t="shared" si="208"/>
        <v>0</v>
      </c>
      <c r="AH75" s="2">
        <f t="shared" si="208"/>
        <v>0</v>
      </c>
      <c r="AI75" s="2">
        <f t="shared" si="208"/>
        <v>0</v>
      </c>
      <c r="AJ75" s="2">
        <f t="shared" si="208"/>
        <v>0</v>
      </c>
      <c r="AK75" s="2">
        <f t="shared" si="208"/>
        <v>0</v>
      </c>
      <c r="AL75" s="2">
        <f t="shared" si="208"/>
        <v>0</v>
      </c>
      <c r="AM75" s="2">
        <f t="shared" si="208"/>
        <v>0</v>
      </c>
      <c r="AN75" s="2">
        <f t="shared" si="208"/>
        <v>230.65702000000002</v>
      </c>
      <c r="AO75" s="2">
        <f t="shared" si="208"/>
        <v>255.85702000000001</v>
      </c>
      <c r="AP75" s="2">
        <f t="shared" si="208"/>
        <v>255.85702000000001</v>
      </c>
      <c r="AQ75" s="2">
        <f t="shared" si="208"/>
        <v>255.85702000000001</v>
      </c>
      <c r="AR75" s="2">
        <f t="shared" si="208"/>
        <v>255.85702000000001</v>
      </c>
      <c r="AS75" s="4">
        <f t="shared" si="164"/>
        <v>22.867513611615244</v>
      </c>
      <c r="AT75" s="4">
        <f t="shared" si="165"/>
        <v>20.632127494840415</v>
      </c>
    </row>
    <row r="76" spans="1:46" ht="30" customHeight="1" outlineLevel="2">
      <c r="A76" s="9" t="s">
        <v>66</v>
      </c>
      <c r="B76" s="3">
        <v>148</v>
      </c>
      <c r="C76" s="3">
        <v>0</v>
      </c>
      <c r="D76" s="3">
        <v>0</v>
      </c>
      <c r="E76" s="3">
        <v>0</v>
      </c>
      <c r="F76" s="3">
        <f t="shared" ref="F76:F81" si="209">SUM(C76:E76)</f>
        <v>0</v>
      </c>
      <c r="G76" s="3">
        <v>0</v>
      </c>
      <c r="H76" s="3">
        <v>0</v>
      </c>
      <c r="I76" s="3">
        <v>0</v>
      </c>
      <c r="J76" s="3">
        <f t="shared" ref="J76:J81" si="210">SUM(G76:I76)</f>
        <v>0</v>
      </c>
      <c r="K76" s="3">
        <v>0</v>
      </c>
      <c r="L76" s="3">
        <v>0</v>
      </c>
      <c r="M76" s="3">
        <v>0</v>
      </c>
      <c r="N76" s="3">
        <f t="shared" ref="N76:N81" si="211">SUM(K76:M76)</f>
        <v>0</v>
      </c>
      <c r="O76" s="3">
        <v>0</v>
      </c>
      <c r="P76" s="3">
        <v>0</v>
      </c>
      <c r="Q76" s="3">
        <v>80</v>
      </c>
      <c r="R76" s="3">
        <f t="shared" ref="R76:R81" si="212">SUM(O76:Q76)</f>
        <v>80</v>
      </c>
      <c r="S76" s="3">
        <f t="shared" ref="S76:S81" si="213">+F76</f>
        <v>0</v>
      </c>
      <c r="T76" s="3">
        <f t="shared" ref="T76:T81" si="214">+S76+J76</f>
        <v>0</v>
      </c>
      <c r="U76" s="3">
        <f t="shared" ref="U76:U81" si="215">+T76+N76</f>
        <v>0</v>
      </c>
      <c r="V76" s="3">
        <f t="shared" ref="V76:V81" si="216">+U76+R76</f>
        <v>80</v>
      </c>
      <c r="W76" s="3">
        <f t="shared" si="176"/>
        <v>80</v>
      </c>
      <c r="X76" s="3">
        <v>0</v>
      </c>
      <c r="Y76" s="3">
        <v>0</v>
      </c>
      <c r="Z76" s="3">
        <v>0</v>
      </c>
      <c r="AA76" s="3">
        <f t="shared" ref="AA76:AA81" si="217">SUM(X76:Z76)</f>
        <v>0</v>
      </c>
      <c r="AB76" s="3">
        <v>0</v>
      </c>
      <c r="AC76" s="3">
        <v>0</v>
      </c>
      <c r="AD76" s="3">
        <v>0</v>
      </c>
      <c r="AE76" s="3">
        <f t="shared" ref="AE76:AE81" si="218">SUM(AB76:AD76)</f>
        <v>0</v>
      </c>
      <c r="AF76" s="3">
        <v>0</v>
      </c>
      <c r="AG76" s="3">
        <v>0</v>
      </c>
      <c r="AH76" s="3">
        <v>0</v>
      </c>
      <c r="AI76" s="3">
        <f t="shared" ref="AI76:AI81" si="219">SUM(AF76:AH76)</f>
        <v>0</v>
      </c>
      <c r="AJ76" s="3">
        <v>0</v>
      </c>
      <c r="AK76" s="3">
        <v>0</v>
      </c>
      <c r="AL76" s="3">
        <v>0</v>
      </c>
      <c r="AM76" s="3">
        <f t="shared" ref="AM76:AM81" si="220">SUM(AJ76:AL76)</f>
        <v>0</v>
      </c>
      <c r="AN76" s="3">
        <f t="shared" ref="AN76:AN81" si="221">+AA76</f>
        <v>0</v>
      </c>
      <c r="AO76" s="3">
        <f t="shared" ref="AO76:AO81" si="222">+AN76+AE76</f>
        <v>0</v>
      </c>
      <c r="AP76" s="3">
        <f t="shared" ref="AP76:AP81" si="223">+AO76+AI76</f>
        <v>0</v>
      </c>
      <c r="AQ76" s="3">
        <f t="shared" ref="AQ76:AQ81" si="224">+AP76+AM76</f>
        <v>0</v>
      </c>
      <c r="AR76" s="3">
        <f t="shared" ref="AR76:AR81" si="225">+AQ76</f>
        <v>0</v>
      </c>
      <c r="AS76" s="5">
        <f t="shared" si="164"/>
        <v>0</v>
      </c>
      <c r="AT76" s="5">
        <f t="shared" si="165"/>
        <v>0</v>
      </c>
    </row>
    <row r="77" spans="1:46" ht="30" customHeight="1" outlineLevel="2">
      <c r="A77" s="9" t="s">
        <v>81</v>
      </c>
      <c r="B77" s="3">
        <v>3500</v>
      </c>
      <c r="C77" s="3">
        <v>9.0340000000000004E-2</v>
      </c>
      <c r="D77" s="3">
        <v>0</v>
      </c>
      <c r="E77" s="3">
        <v>0</v>
      </c>
      <c r="F77" s="3">
        <f t="shared" si="209"/>
        <v>9.0340000000000004E-2</v>
      </c>
      <c r="G77" s="3">
        <v>0</v>
      </c>
      <c r="H77" s="3">
        <v>0</v>
      </c>
      <c r="I77" s="3">
        <v>0</v>
      </c>
      <c r="J77" s="3">
        <f t="shared" si="210"/>
        <v>0</v>
      </c>
      <c r="K77" s="3">
        <v>0</v>
      </c>
      <c r="L77" s="3">
        <v>0</v>
      </c>
      <c r="M77" s="3">
        <v>0</v>
      </c>
      <c r="N77" s="3">
        <f t="shared" si="211"/>
        <v>0</v>
      </c>
      <c r="O77" s="3">
        <v>0</v>
      </c>
      <c r="P77" s="3">
        <v>0</v>
      </c>
      <c r="Q77" s="3">
        <v>250</v>
      </c>
      <c r="R77" s="3">
        <f t="shared" si="212"/>
        <v>250</v>
      </c>
      <c r="S77" s="3">
        <f t="shared" si="213"/>
        <v>9.0340000000000004E-2</v>
      </c>
      <c r="T77" s="3">
        <f t="shared" si="214"/>
        <v>9.0340000000000004E-2</v>
      </c>
      <c r="U77" s="3">
        <f t="shared" si="215"/>
        <v>9.0340000000000004E-2</v>
      </c>
      <c r="V77" s="3">
        <f t="shared" si="216"/>
        <v>250.09034</v>
      </c>
      <c r="W77" s="3">
        <f t="shared" si="176"/>
        <v>250.09034</v>
      </c>
      <c r="X77" s="3">
        <v>9.0340000000000004E-2</v>
      </c>
      <c r="Y77" s="3">
        <v>0</v>
      </c>
      <c r="Z77" s="3">
        <v>0</v>
      </c>
      <c r="AA77" s="3">
        <f t="shared" si="217"/>
        <v>9.0340000000000004E-2</v>
      </c>
      <c r="AB77" s="3">
        <v>0</v>
      </c>
      <c r="AC77" s="3">
        <v>0</v>
      </c>
      <c r="AD77" s="3">
        <v>0</v>
      </c>
      <c r="AE77" s="3">
        <f t="shared" si="218"/>
        <v>0</v>
      </c>
      <c r="AF77" s="3">
        <v>0</v>
      </c>
      <c r="AG77" s="3">
        <v>0</v>
      </c>
      <c r="AH77" s="3">
        <v>0</v>
      </c>
      <c r="AI77" s="3">
        <f t="shared" si="219"/>
        <v>0</v>
      </c>
      <c r="AJ77" s="3">
        <v>0</v>
      </c>
      <c r="AK77" s="3">
        <v>0</v>
      </c>
      <c r="AL77" s="3">
        <v>0</v>
      </c>
      <c r="AM77" s="3">
        <f t="shared" si="220"/>
        <v>0</v>
      </c>
      <c r="AN77" s="3">
        <f t="shared" si="221"/>
        <v>9.0340000000000004E-2</v>
      </c>
      <c r="AO77" s="3">
        <f t="shared" si="222"/>
        <v>9.0340000000000004E-2</v>
      </c>
      <c r="AP77" s="3">
        <f t="shared" si="223"/>
        <v>9.0340000000000004E-2</v>
      </c>
      <c r="AQ77" s="3">
        <f t="shared" si="224"/>
        <v>9.0340000000000004E-2</v>
      </c>
      <c r="AR77" s="3">
        <f t="shared" si="225"/>
        <v>9.0340000000000004E-2</v>
      </c>
      <c r="AS77" s="5">
        <f t="shared" si="164"/>
        <v>0</v>
      </c>
      <c r="AT77" s="5">
        <f t="shared" si="165"/>
        <v>3.6122946612012284E-2</v>
      </c>
    </row>
    <row r="78" spans="1:46" ht="30" customHeight="1" outlineLevel="2">
      <c r="A78" s="9" t="s">
        <v>67</v>
      </c>
      <c r="B78" s="3">
        <v>1500</v>
      </c>
      <c r="C78" s="3">
        <v>105.96666</v>
      </c>
      <c r="D78" s="3">
        <v>18.16666</v>
      </c>
      <c r="E78" s="3">
        <v>106.43336000000001</v>
      </c>
      <c r="F78" s="3">
        <f t="shared" si="209"/>
        <v>230.56668000000002</v>
      </c>
      <c r="G78" s="3">
        <v>25.2</v>
      </c>
      <c r="H78" s="3">
        <v>0</v>
      </c>
      <c r="I78" s="3">
        <v>85</v>
      </c>
      <c r="J78" s="3">
        <f>SUM(G78:I78)</f>
        <v>110.2</v>
      </c>
      <c r="K78" s="3">
        <v>70</v>
      </c>
      <c r="L78" s="3">
        <v>70</v>
      </c>
      <c r="M78" s="3">
        <v>80</v>
      </c>
      <c r="N78" s="3">
        <f t="shared" si="211"/>
        <v>220</v>
      </c>
      <c r="O78" s="3">
        <v>49.233320000000049</v>
      </c>
      <c r="P78" s="3">
        <v>0</v>
      </c>
      <c r="Q78" s="3">
        <v>0</v>
      </c>
      <c r="R78" s="3">
        <f t="shared" si="212"/>
        <v>49.233320000000049</v>
      </c>
      <c r="S78" s="3">
        <f t="shared" si="213"/>
        <v>230.56668000000002</v>
      </c>
      <c r="T78" s="3">
        <f t="shared" si="214"/>
        <v>340.76668000000001</v>
      </c>
      <c r="U78" s="3">
        <f t="shared" si="215"/>
        <v>560.76667999999995</v>
      </c>
      <c r="V78" s="3">
        <f t="shared" si="216"/>
        <v>610</v>
      </c>
      <c r="W78" s="3">
        <f t="shared" si="176"/>
        <v>610</v>
      </c>
      <c r="X78" s="3">
        <v>105.96666</v>
      </c>
      <c r="Y78" s="3">
        <v>18.16666</v>
      </c>
      <c r="Z78" s="3">
        <v>106.43336000000001</v>
      </c>
      <c r="AA78" s="3">
        <f t="shared" si="217"/>
        <v>230.56668000000002</v>
      </c>
      <c r="AB78" s="3">
        <v>25.2</v>
      </c>
      <c r="AC78" s="3">
        <v>0</v>
      </c>
      <c r="AD78" s="3">
        <v>0</v>
      </c>
      <c r="AE78" s="3">
        <f t="shared" si="218"/>
        <v>25.2</v>
      </c>
      <c r="AF78" s="3">
        <v>0</v>
      </c>
      <c r="AG78" s="3">
        <v>0</v>
      </c>
      <c r="AH78" s="3">
        <v>0</v>
      </c>
      <c r="AI78" s="3">
        <f t="shared" si="219"/>
        <v>0</v>
      </c>
      <c r="AJ78" s="3">
        <v>0</v>
      </c>
      <c r="AK78" s="3">
        <v>0</v>
      </c>
      <c r="AL78" s="3">
        <v>0</v>
      </c>
      <c r="AM78" s="3">
        <f t="shared" si="220"/>
        <v>0</v>
      </c>
      <c r="AN78" s="3">
        <f t="shared" si="221"/>
        <v>230.56668000000002</v>
      </c>
      <c r="AO78" s="3">
        <f t="shared" si="222"/>
        <v>255.76668000000001</v>
      </c>
      <c r="AP78" s="3">
        <f t="shared" si="223"/>
        <v>255.76668000000001</v>
      </c>
      <c r="AQ78" s="3">
        <f t="shared" si="224"/>
        <v>255.76668000000001</v>
      </c>
      <c r="AR78" s="3">
        <f t="shared" si="225"/>
        <v>255.76668000000001</v>
      </c>
      <c r="AS78" s="5">
        <f t="shared" si="164"/>
        <v>22.867513611615244</v>
      </c>
      <c r="AT78" s="5">
        <f t="shared" si="165"/>
        <v>41.928963934426235</v>
      </c>
    </row>
    <row r="79" spans="1:46" ht="30" customHeight="1" outlineLevel="2">
      <c r="A79" s="9" t="s">
        <v>68</v>
      </c>
      <c r="B79" s="3">
        <v>600</v>
      </c>
      <c r="C79" s="3">
        <v>0</v>
      </c>
      <c r="D79" s="3">
        <v>0</v>
      </c>
      <c r="E79" s="3">
        <v>0</v>
      </c>
      <c r="F79" s="3">
        <f t="shared" si="209"/>
        <v>0</v>
      </c>
      <c r="G79" s="3">
        <v>0</v>
      </c>
      <c r="H79" s="3">
        <v>0</v>
      </c>
      <c r="I79" s="3">
        <v>0</v>
      </c>
      <c r="J79" s="3">
        <f t="shared" si="210"/>
        <v>0</v>
      </c>
      <c r="K79" s="3">
        <v>0</v>
      </c>
      <c r="L79" s="3">
        <v>0</v>
      </c>
      <c r="M79" s="3">
        <v>0</v>
      </c>
      <c r="N79" s="3">
        <f t="shared" si="211"/>
        <v>0</v>
      </c>
      <c r="O79" s="3">
        <v>70</v>
      </c>
      <c r="P79" s="3">
        <v>70</v>
      </c>
      <c r="Q79" s="3">
        <v>60</v>
      </c>
      <c r="R79" s="3">
        <f t="shared" si="212"/>
        <v>200</v>
      </c>
      <c r="S79" s="3">
        <f t="shared" si="213"/>
        <v>0</v>
      </c>
      <c r="T79" s="3">
        <f t="shared" si="214"/>
        <v>0</v>
      </c>
      <c r="U79" s="3">
        <f t="shared" si="215"/>
        <v>0</v>
      </c>
      <c r="V79" s="3">
        <f t="shared" si="216"/>
        <v>200</v>
      </c>
      <c r="W79" s="3">
        <f t="shared" si="176"/>
        <v>200</v>
      </c>
      <c r="X79" s="3">
        <v>0</v>
      </c>
      <c r="Y79" s="3">
        <v>0</v>
      </c>
      <c r="Z79" s="3">
        <v>0</v>
      </c>
      <c r="AA79" s="3">
        <f t="shared" si="217"/>
        <v>0</v>
      </c>
      <c r="AB79" s="3">
        <v>0</v>
      </c>
      <c r="AC79" s="3">
        <v>0</v>
      </c>
      <c r="AD79" s="3">
        <v>0</v>
      </c>
      <c r="AE79" s="3">
        <f t="shared" si="218"/>
        <v>0</v>
      </c>
      <c r="AF79" s="3">
        <v>0</v>
      </c>
      <c r="AG79" s="3">
        <v>0</v>
      </c>
      <c r="AH79" s="3">
        <v>0</v>
      </c>
      <c r="AI79" s="3">
        <f t="shared" si="219"/>
        <v>0</v>
      </c>
      <c r="AJ79" s="3">
        <v>0</v>
      </c>
      <c r="AK79" s="3">
        <v>0</v>
      </c>
      <c r="AL79" s="3">
        <v>0</v>
      </c>
      <c r="AM79" s="3">
        <f t="shared" si="220"/>
        <v>0</v>
      </c>
      <c r="AN79" s="3">
        <f t="shared" si="221"/>
        <v>0</v>
      </c>
      <c r="AO79" s="3">
        <f t="shared" si="222"/>
        <v>0</v>
      </c>
      <c r="AP79" s="3">
        <f t="shared" si="223"/>
        <v>0</v>
      </c>
      <c r="AQ79" s="3">
        <f t="shared" si="224"/>
        <v>0</v>
      </c>
      <c r="AR79" s="3">
        <f t="shared" si="225"/>
        <v>0</v>
      </c>
      <c r="AS79" s="5">
        <f t="shared" si="164"/>
        <v>0</v>
      </c>
      <c r="AT79" s="5">
        <f t="shared" si="165"/>
        <v>0</v>
      </c>
    </row>
    <row r="80" spans="1:46" ht="30" customHeight="1" outlineLevel="2">
      <c r="A80" s="9" t="s">
        <v>69</v>
      </c>
      <c r="B80" s="3">
        <v>375</v>
      </c>
      <c r="C80" s="3">
        <v>0</v>
      </c>
      <c r="D80" s="3">
        <v>0</v>
      </c>
      <c r="E80" s="3">
        <v>0</v>
      </c>
      <c r="F80" s="3">
        <f t="shared" si="209"/>
        <v>0</v>
      </c>
      <c r="G80" s="3">
        <v>0</v>
      </c>
      <c r="H80" s="3">
        <v>0</v>
      </c>
      <c r="I80" s="3">
        <v>0</v>
      </c>
      <c r="J80" s="3">
        <f t="shared" si="210"/>
        <v>0</v>
      </c>
      <c r="K80" s="3">
        <v>0</v>
      </c>
      <c r="L80" s="3">
        <v>0</v>
      </c>
      <c r="M80" s="3">
        <v>0</v>
      </c>
      <c r="N80" s="3">
        <f t="shared" si="211"/>
        <v>0</v>
      </c>
      <c r="O80" s="3">
        <v>0</v>
      </c>
      <c r="P80" s="3">
        <v>0</v>
      </c>
      <c r="Q80" s="3">
        <v>0</v>
      </c>
      <c r="R80" s="3">
        <f t="shared" si="212"/>
        <v>0</v>
      </c>
      <c r="S80" s="3">
        <f t="shared" si="213"/>
        <v>0</v>
      </c>
      <c r="T80" s="3">
        <f t="shared" si="214"/>
        <v>0</v>
      </c>
      <c r="U80" s="3">
        <f t="shared" si="215"/>
        <v>0</v>
      </c>
      <c r="V80" s="3">
        <f t="shared" si="216"/>
        <v>0</v>
      </c>
      <c r="W80" s="3">
        <f t="shared" si="176"/>
        <v>0</v>
      </c>
      <c r="X80" s="3">
        <v>0</v>
      </c>
      <c r="Y80" s="3">
        <v>0</v>
      </c>
      <c r="Z80" s="3">
        <v>0</v>
      </c>
      <c r="AA80" s="3">
        <f t="shared" si="217"/>
        <v>0</v>
      </c>
      <c r="AB80" s="3">
        <v>0</v>
      </c>
      <c r="AC80" s="3">
        <v>0</v>
      </c>
      <c r="AD80" s="3">
        <v>0</v>
      </c>
      <c r="AE80" s="3">
        <f t="shared" si="218"/>
        <v>0</v>
      </c>
      <c r="AF80" s="3">
        <v>0</v>
      </c>
      <c r="AG80" s="3">
        <v>0</v>
      </c>
      <c r="AH80" s="3">
        <v>0</v>
      </c>
      <c r="AI80" s="3">
        <f t="shared" si="219"/>
        <v>0</v>
      </c>
      <c r="AJ80" s="3">
        <v>0</v>
      </c>
      <c r="AK80" s="3">
        <v>0</v>
      </c>
      <c r="AL80" s="3">
        <v>0</v>
      </c>
      <c r="AM80" s="3">
        <f t="shared" si="220"/>
        <v>0</v>
      </c>
      <c r="AN80" s="3">
        <f t="shared" si="221"/>
        <v>0</v>
      </c>
      <c r="AO80" s="3">
        <f t="shared" si="222"/>
        <v>0</v>
      </c>
      <c r="AP80" s="3">
        <f t="shared" si="223"/>
        <v>0</v>
      </c>
      <c r="AQ80" s="3">
        <f t="shared" si="224"/>
        <v>0</v>
      </c>
      <c r="AR80" s="3">
        <f t="shared" si="225"/>
        <v>0</v>
      </c>
      <c r="AS80" s="5">
        <f t="shared" si="164"/>
        <v>0</v>
      </c>
      <c r="AT80" s="5">
        <f t="shared" si="165"/>
        <v>0</v>
      </c>
    </row>
    <row r="81" spans="1:46" ht="30" customHeight="1" outlineLevel="2">
      <c r="A81" s="9" t="s">
        <v>70</v>
      </c>
      <c r="B81" s="3">
        <v>1500</v>
      </c>
      <c r="C81" s="3">
        <v>0</v>
      </c>
      <c r="D81" s="3">
        <v>0</v>
      </c>
      <c r="E81" s="3">
        <v>0</v>
      </c>
      <c r="F81" s="3">
        <f t="shared" si="209"/>
        <v>0</v>
      </c>
      <c r="G81" s="3">
        <v>0</v>
      </c>
      <c r="H81" s="3">
        <v>0</v>
      </c>
      <c r="I81" s="3">
        <v>0</v>
      </c>
      <c r="J81" s="3">
        <f t="shared" si="210"/>
        <v>0</v>
      </c>
      <c r="K81" s="3">
        <v>0</v>
      </c>
      <c r="L81" s="3">
        <v>0</v>
      </c>
      <c r="M81" s="3">
        <v>0</v>
      </c>
      <c r="N81" s="3">
        <f t="shared" si="211"/>
        <v>0</v>
      </c>
      <c r="O81" s="3">
        <v>0</v>
      </c>
      <c r="P81" s="3">
        <v>50</v>
      </c>
      <c r="Q81" s="3">
        <v>50</v>
      </c>
      <c r="R81" s="3">
        <f t="shared" si="212"/>
        <v>100</v>
      </c>
      <c r="S81" s="3">
        <f t="shared" si="213"/>
        <v>0</v>
      </c>
      <c r="T81" s="3">
        <f t="shared" si="214"/>
        <v>0</v>
      </c>
      <c r="U81" s="3">
        <f t="shared" si="215"/>
        <v>0</v>
      </c>
      <c r="V81" s="3">
        <f t="shared" si="216"/>
        <v>100</v>
      </c>
      <c r="W81" s="3">
        <f t="shared" si="176"/>
        <v>100</v>
      </c>
      <c r="X81" s="3">
        <v>0</v>
      </c>
      <c r="Y81" s="3">
        <v>0</v>
      </c>
      <c r="Z81" s="3">
        <v>0</v>
      </c>
      <c r="AA81" s="3">
        <f t="shared" si="217"/>
        <v>0</v>
      </c>
      <c r="AB81" s="3">
        <v>0</v>
      </c>
      <c r="AC81" s="3">
        <v>0</v>
      </c>
      <c r="AD81" s="3">
        <v>0</v>
      </c>
      <c r="AE81" s="3">
        <f t="shared" si="218"/>
        <v>0</v>
      </c>
      <c r="AF81" s="3">
        <v>0</v>
      </c>
      <c r="AG81" s="3">
        <v>0</v>
      </c>
      <c r="AH81" s="3">
        <v>0</v>
      </c>
      <c r="AI81" s="3">
        <f t="shared" si="219"/>
        <v>0</v>
      </c>
      <c r="AJ81" s="3">
        <v>0</v>
      </c>
      <c r="AK81" s="3">
        <v>0</v>
      </c>
      <c r="AL81" s="3">
        <v>0</v>
      </c>
      <c r="AM81" s="3">
        <f t="shared" si="220"/>
        <v>0</v>
      </c>
      <c r="AN81" s="3">
        <f t="shared" si="221"/>
        <v>0</v>
      </c>
      <c r="AO81" s="3">
        <f t="shared" si="222"/>
        <v>0</v>
      </c>
      <c r="AP81" s="3">
        <f t="shared" si="223"/>
        <v>0</v>
      </c>
      <c r="AQ81" s="3">
        <f t="shared" si="224"/>
        <v>0</v>
      </c>
      <c r="AR81" s="3">
        <f t="shared" si="225"/>
        <v>0</v>
      </c>
      <c r="AS81" s="5">
        <f t="shared" si="164"/>
        <v>0</v>
      </c>
      <c r="AT81" s="5">
        <f t="shared" si="165"/>
        <v>0</v>
      </c>
    </row>
    <row r="82" spans="1:46" ht="30" customHeight="1" outlineLevel="1">
      <c r="A82" s="8" t="s">
        <v>11</v>
      </c>
      <c r="B82" s="2">
        <f t="shared" ref="B82:AR82" si="226">SUM(B83:B84)</f>
        <v>3500</v>
      </c>
      <c r="C82" s="2">
        <f t="shared" si="226"/>
        <v>177.22684000000001</v>
      </c>
      <c r="D82" s="2">
        <f t="shared" si="226"/>
        <v>95.041399999999996</v>
      </c>
      <c r="E82" s="2">
        <f t="shared" si="226"/>
        <v>546.52152999999998</v>
      </c>
      <c r="F82" s="2">
        <f t="shared" si="226"/>
        <v>818.78976999999998</v>
      </c>
      <c r="G82" s="2">
        <f t="shared" si="226"/>
        <v>300.28748999999999</v>
      </c>
      <c r="H82" s="2">
        <f t="shared" si="226"/>
        <v>205.64084</v>
      </c>
      <c r="I82" s="2">
        <f t="shared" si="226"/>
        <v>70</v>
      </c>
      <c r="J82" s="2">
        <f t="shared" si="226"/>
        <v>575.92832999999996</v>
      </c>
      <c r="K82" s="2">
        <f t="shared" si="226"/>
        <v>424.35915999999997</v>
      </c>
      <c r="L82" s="2">
        <f t="shared" si="226"/>
        <v>0</v>
      </c>
      <c r="M82" s="2">
        <f t="shared" si="226"/>
        <v>70</v>
      </c>
      <c r="N82" s="2">
        <f t="shared" si="226"/>
        <v>494.35915999999997</v>
      </c>
      <c r="O82" s="2">
        <f t="shared" si="226"/>
        <v>350</v>
      </c>
      <c r="P82" s="2">
        <f t="shared" si="226"/>
        <v>550</v>
      </c>
      <c r="Q82" s="2">
        <f t="shared" si="226"/>
        <v>350</v>
      </c>
      <c r="R82" s="2">
        <f t="shared" si="226"/>
        <v>1250</v>
      </c>
      <c r="S82" s="2">
        <f t="shared" si="226"/>
        <v>818.78976999999998</v>
      </c>
      <c r="T82" s="2">
        <f t="shared" si="226"/>
        <v>1394.7181</v>
      </c>
      <c r="U82" s="2">
        <f t="shared" si="226"/>
        <v>1889.07726</v>
      </c>
      <c r="V82" s="2">
        <f t="shared" si="226"/>
        <v>3139.07726</v>
      </c>
      <c r="W82" s="2">
        <f t="shared" si="226"/>
        <v>3139.07726</v>
      </c>
      <c r="X82" s="2">
        <f t="shared" si="226"/>
        <v>177.22684000000001</v>
      </c>
      <c r="Y82" s="2">
        <f t="shared" si="226"/>
        <v>95.041399999999996</v>
      </c>
      <c r="Z82" s="2">
        <f t="shared" si="226"/>
        <v>546.52152999999998</v>
      </c>
      <c r="AA82" s="2">
        <f t="shared" si="226"/>
        <v>818.78976999999998</v>
      </c>
      <c r="AB82" s="2">
        <f t="shared" si="226"/>
        <v>300.28748999999999</v>
      </c>
      <c r="AC82" s="2">
        <f t="shared" si="226"/>
        <v>205.64084</v>
      </c>
      <c r="AD82" s="2">
        <f t="shared" si="226"/>
        <v>110.95496999999997</v>
      </c>
      <c r="AE82" s="2">
        <f t="shared" si="226"/>
        <v>616.88329999999996</v>
      </c>
      <c r="AF82" s="2">
        <f t="shared" si="226"/>
        <v>0</v>
      </c>
      <c r="AG82" s="2">
        <f t="shared" si="226"/>
        <v>0</v>
      </c>
      <c r="AH82" s="2">
        <f t="shared" si="226"/>
        <v>0</v>
      </c>
      <c r="AI82" s="2">
        <f t="shared" si="226"/>
        <v>0</v>
      </c>
      <c r="AJ82" s="2">
        <f t="shared" si="226"/>
        <v>0</v>
      </c>
      <c r="AK82" s="2">
        <f t="shared" si="226"/>
        <v>0</v>
      </c>
      <c r="AL82" s="2">
        <f t="shared" si="226"/>
        <v>0</v>
      </c>
      <c r="AM82" s="2">
        <f t="shared" si="226"/>
        <v>0</v>
      </c>
      <c r="AN82" s="2">
        <f t="shared" si="226"/>
        <v>818.78976999999998</v>
      </c>
      <c r="AO82" s="2">
        <f t="shared" si="226"/>
        <v>1435.6730699999998</v>
      </c>
      <c r="AP82" s="2">
        <f t="shared" si="226"/>
        <v>1435.6730699999998</v>
      </c>
      <c r="AQ82" s="2">
        <f t="shared" si="226"/>
        <v>1435.6730699999998</v>
      </c>
      <c r="AR82" s="2">
        <f t="shared" si="226"/>
        <v>1435.6730699999998</v>
      </c>
      <c r="AS82" s="4">
        <f t="shared" si="164"/>
        <v>107.11112266347446</v>
      </c>
      <c r="AT82" s="4">
        <f t="shared" si="165"/>
        <v>45.735512416155046</v>
      </c>
    </row>
    <row r="83" spans="1:46" ht="30" customHeight="1" outlineLevel="2">
      <c r="A83" s="9" t="s">
        <v>71</v>
      </c>
      <c r="B83" s="3">
        <v>2000</v>
      </c>
      <c r="C83" s="3">
        <v>177.22684000000001</v>
      </c>
      <c r="D83" s="3">
        <v>95.041399999999996</v>
      </c>
      <c r="E83" s="3">
        <v>546.52152999999998</v>
      </c>
      <c r="F83" s="3">
        <f>SUM(C83:E83)</f>
        <v>818.78976999999998</v>
      </c>
      <c r="G83" s="3">
        <v>300.28748999999999</v>
      </c>
      <c r="H83" s="3">
        <v>205.64084</v>
      </c>
      <c r="I83" s="3">
        <v>70</v>
      </c>
      <c r="J83" s="3">
        <f>SUM(G83:I83)</f>
        <v>575.92832999999996</v>
      </c>
      <c r="K83" s="3">
        <v>424.35915999999997</v>
      </c>
      <c r="L83" s="3">
        <v>0</v>
      </c>
      <c r="M83" s="3">
        <v>0</v>
      </c>
      <c r="N83" s="3">
        <f>SUM(K83:M83)</f>
        <v>424.35915999999997</v>
      </c>
      <c r="O83" s="3">
        <v>0</v>
      </c>
      <c r="P83" s="3">
        <v>0</v>
      </c>
      <c r="Q83" s="3">
        <v>0</v>
      </c>
      <c r="R83" s="3">
        <f>SUM(O83:Q83)</f>
        <v>0</v>
      </c>
      <c r="S83" s="3">
        <f>+F83</f>
        <v>818.78976999999998</v>
      </c>
      <c r="T83" s="3">
        <f>+S83+J83</f>
        <v>1394.7181</v>
      </c>
      <c r="U83" s="3">
        <f>+T83+N83</f>
        <v>1819.07726</v>
      </c>
      <c r="V83" s="3">
        <f>+U83+R83</f>
        <v>1819.07726</v>
      </c>
      <c r="W83" s="3">
        <f t="shared" si="176"/>
        <v>1819.07726</v>
      </c>
      <c r="X83" s="25">
        <v>177.22684000000001</v>
      </c>
      <c r="Y83" s="25">
        <v>95.041399999999996</v>
      </c>
      <c r="Z83" s="25">
        <v>546.52152999999998</v>
      </c>
      <c r="AA83" s="3">
        <f>SUM(X83:Z83)</f>
        <v>818.78976999999998</v>
      </c>
      <c r="AB83" s="3">
        <v>300.28748999999999</v>
      </c>
      <c r="AC83" s="3">
        <v>205.64084</v>
      </c>
      <c r="AD83" s="3">
        <v>110.95496999999997</v>
      </c>
      <c r="AE83" s="3">
        <f>SUM(AB83:AD83)</f>
        <v>616.88329999999996</v>
      </c>
      <c r="AF83" s="3">
        <v>0</v>
      </c>
      <c r="AG83" s="3">
        <v>0</v>
      </c>
      <c r="AH83" s="3">
        <v>0</v>
      </c>
      <c r="AI83" s="3">
        <f>SUM(AF83:AH83)</f>
        <v>0</v>
      </c>
      <c r="AJ83" s="3">
        <v>0</v>
      </c>
      <c r="AK83" s="3">
        <v>0</v>
      </c>
      <c r="AL83" s="3">
        <v>0</v>
      </c>
      <c r="AM83" s="3">
        <f>SUM(AJ83:AL83)</f>
        <v>0</v>
      </c>
      <c r="AN83" s="3">
        <f>+AA83</f>
        <v>818.78976999999998</v>
      </c>
      <c r="AO83" s="3">
        <f>+AN83+AE83</f>
        <v>1435.6730699999998</v>
      </c>
      <c r="AP83" s="3">
        <f>+AO83+AI83</f>
        <v>1435.6730699999998</v>
      </c>
      <c r="AQ83" s="3">
        <f>+AP83+AM83</f>
        <v>1435.6730699999998</v>
      </c>
      <c r="AR83" s="3">
        <f>+AQ83</f>
        <v>1435.6730699999998</v>
      </c>
      <c r="AS83" s="5">
        <f t="shared" si="164"/>
        <v>107.11112266347446</v>
      </c>
      <c r="AT83" s="5">
        <f t="shared" si="165"/>
        <v>78.923149751209564</v>
      </c>
    </row>
    <row r="84" spans="1:46" ht="30" customHeight="1" outlineLevel="2">
      <c r="A84" s="9" t="s">
        <v>72</v>
      </c>
      <c r="B84" s="3">
        <v>1500</v>
      </c>
      <c r="C84" s="3">
        <v>0</v>
      </c>
      <c r="D84" s="3">
        <v>0</v>
      </c>
      <c r="E84" s="3">
        <v>0</v>
      </c>
      <c r="F84" s="3">
        <f>SUM(C84:E84)</f>
        <v>0</v>
      </c>
      <c r="G84" s="3">
        <v>0</v>
      </c>
      <c r="H84" s="3">
        <v>0</v>
      </c>
      <c r="I84" s="3">
        <v>0</v>
      </c>
      <c r="J84" s="3">
        <f>SUM(G84:I84)</f>
        <v>0</v>
      </c>
      <c r="K84" s="3">
        <v>0</v>
      </c>
      <c r="L84" s="3">
        <v>0</v>
      </c>
      <c r="M84" s="3">
        <v>70</v>
      </c>
      <c r="N84" s="3">
        <f>SUM(K84:M84)</f>
        <v>70</v>
      </c>
      <c r="O84" s="3">
        <v>350</v>
      </c>
      <c r="P84" s="3">
        <v>550</v>
      </c>
      <c r="Q84" s="3">
        <v>350</v>
      </c>
      <c r="R84" s="3">
        <f>SUM(O84:Q84)</f>
        <v>1250</v>
      </c>
      <c r="S84" s="3">
        <f>+F84</f>
        <v>0</v>
      </c>
      <c r="T84" s="3">
        <f>+S84+J84</f>
        <v>0</v>
      </c>
      <c r="U84" s="3">
        <f>+T84+N84</f>
        <v>70</v>
      </c>
      <c r="V84" s="3">
        <f>+U84+R84</f>
        <v>1320</v>
      </c>
      <c r="W84" s="3">
        <f t="shared" si="176"/>
        <v>1320</v>
      </c>
      <c r="X84" s="3">
        <v>0</v>
      </c>
      <c r="Y84" s="3">
        <v>0</v>
      </c>
      <c r="Z84" s="3">
        <v>0</v>
      </c>
      <c r="AA84" s="3">
        <f>SUM(X84:Z84)</f>
        <v>0</v>
      </c>
      <c r="AB84" s="3">
        <v>0</v>
      </c>
      <c r="AC84" s="3">
        <v>0</v>
      </c>
      <c r="AD84" s="3">
        <v>0</v>
      </c>
      <c r="AE84" s="3">
        <f>SUM(AB84:AD84)</f>
        <v>0</v>
      </c>
      <c r="AF84" s="3">
        <v>0</v>
      </c>
      <c r="AG84" s="3">
        <v>0</v>
      </c>
      <c r="AH84" s="3">
        <v>0</v>
      </c>
      <c r="AI84" s="3">
        <f>SUM(AF84:AH84)</f>
        <v>0</v>
      </c>
      <c r="AJ84" s="3">
        <v>0</v>
      </c>
      <c r="AK84" s="3">
        <v>0</v>
      </c>
      <c r="AL84" s="3">
        <v>0</v>
      </c>
      <c r="AM84" s="3">
        <f>SUM(AJ84:AL84)</f>
        <v>0</v>
      </c>
      <c r="AN84" s="3">
        <f>+AA84</f>
        <v>0</v>
      </c>
      <c r="AO84" s="3">
        <f>+AN84+AE84</f>
        <v>0</v>
      </c>
      <c r="AP84" s="3">
        <f>+AO84+AI84</f>
        <v>0</v>
      </c>
      <c r="AQ84" s="3">
        <f>+AP84+AM84</f>
        <v>0</v>
      </c>
      <c r="AR84" s="3">
        <f>+AQ84</f>
        <v>0</v>
      </c>
      <c r="AS84" s="5">
        <f t="shared" si="164"/>
        <v>0</v>
      </c>
      <c r="AT84" s="5">
        <f t="shared" si="165"/>
        <v>0</v>
      </c>
    </row>
    <row r="85" spans="1:46" ht="30" customHeight="1" outlineLevel="1">
      <c r="A85" s="8" t="s">
        <v>12</v>
      </c>
      <c r="B85" s="2">
        <f>SUM(B86:B87)</f>
        <v>2741</v>
      </c>
      <c r="C85" s="2">
        <f t="shared" ref="C85:AR85" si="227">SUM(C86:C87)</f>
        <v>6.4089999999999998</v>
      </c>
      <c r="D85" s="2">
        <f t="shared" si="227"/>
        <v>6.2347799999999998</v>
      </c>
      <c r="E85" s="2">
        <f t="shared" si="227"/>
        <v>73.768590000000003</v>
      </c>
      <c r="F85" s="2">
        <f t="shared" si="227"/>
        <v>86.41237000000001</v>
      </c>
      <c r="G85" s="2">
        <f t="shared" si="227"/>
        <v>55.421999999999997</v>
      </c>
      <c r="H85" s="2">
        <f t="shared" si="227"/>
        <v>35.566490000000002</v>
      </c>
      <c r="I85" s="2">
        <f t="shared" si="227"/>
        <v>0</v>
      </c>
      <c r="J85" s="2">
        <f t="shared" si="227"/>
        <v>90.988489999999999</v>
      </c>
      <c r="K85" s="2">
        <f t="shared" si="227"/>
        <v>0</v>
      </c>
      <c r="L85" s="2">
        <f t="shared" si="227"/>
        <v>240</v>
      </c>
      <c r="M85" s="2">
        <f t="shared" si="227"/>
        <v>200</v>
      </c>
      <c r="N85" s="2">
        <f t="shared" si="227"/>
        <v>440</v>
      </c>
      <c r="O85" s="2">
        <f t="shared" si="227"/>
        <v>270</v>
      </c>
      <c r="P85" s="2">
        <f t="shared" si="227"/>
        <v>164.43351000000001</v>
      </c>
      <c r="Q85" s="2">
        <f t="shared" si="227"/>
        <v>120</v>
      </c>
      <c r="R85" s="2">
        <f t="shared" si="227"/>
        <v>554.43351000000007</v>
      </c>
      <c r="S85" s="2">
        <f t="shared" si="227"/>
        <v>86.41237000000001</v>
      </c>
      <c r="T85" s="2">
        <f t="shared" si="227"/>
        <v>177.40086000000002</v>
      </c>
      <c r="U85" s="2">
        <f t="shared" si="227"/>
        <v>617.40085999999997</v>
      </c>
      <c r="V85" s="2">
        <f t="shared" si="227"/>
        <v>1171.83437</v>
      </c>
      <c r="W85" s="2">
        <f t="shared" si="227"/>
        <v>1171.83437</v>
      </c>
      <c r="X85" s="2">
        <f t="shared" si="227"/>
        <v>6.4089999999999998</v>
      </c>
      <c r="Y85" s="2">
        <f t="shared" si="227"/>
        <v>6.2347799999999998</v>
      </c>
      <c r="Z85" s="2">
        <f t="shared" si="227"/>
        <v>73.768590000000003</v>
      </c>
      <c r="AA85" s="2">
        <f t="shared" si="227"/>
        <v>86.41237000000001</v>
      </c>
      <c r="AB85" s="2">
        <f t="shared" si="227"/>
        <v>55.421999999999997</v>
      </c>
      <c r="AC85" s="2">
        <f t="shared" si="227"/>
        <v>35.566490000000002</v>
      </c>
      <c r="AD85" s="2">
        <f t="shared" si="227"/>
        <v>0</v>
      </c>
      <c r="AE85" s="2">
        <f t="shared" si="227"/>
        <v>90.988489999999999</v>
      </c>
      <c r="AF85" s="2">
        <f t="shared" si="227"/>
        <v>0</v>
      </c>
      <c r="AG85" s="2">
        <f t="shared" si="227"/>
        <v>0</v>
      </c>
      <c r="AH85" s="2">
        <f t="shared" si="227"/>
        <v>0</v>
      </c>
      <c r="AI85" s="2">
        <f t="shared" si="227"/>
        <v>0</v>
      </c>
      <c r="AJ85" s="2">
        <f t="shared" si="227"/>
        <v>0</v>
      </c>
      <c r="AK85" s="2">
        <f t="shared" si="227"/>
        <v>0</v>
      </c>
      <c r="AL85" s="2">
        <f t="shared" si="227"/>
        <v>0</v>
      </c>
      <c r="AM85" s="2">
        <f t="shared" si="227"/>
        <v>0</v>
      </c>
      <c r="AN85" s="2">
        <f t="shared" si="227"/>
        <v>86.41237000000001</v>
      </c>
      <c r="AO85" s="2">
        <f t="shared" si="227"/>
        <v>177.40086000000002</v>
      </c>
      <c r="AP85" s="2">
        <f t="shared" si="227"/>
        <v>177.40086000000002</v>
      </c>
      <c r="AQ85" s="2">
        <f t="shared" si="227"/>
        <v>177.40086000000002</v>
      </c>
      <c r="AR85" s="2">
        <f t="shared" si="227"/>
        <v>177.40086000000002</v>
      </c>
      <c r="AS85" s="4">
        <f t="shared" si="164"/>
        <v>100</v>
      </c>
      <c r="AT85" s="4">
        <f t="shared" si="165"/>
        <v>15.138731593953846</v>
      </c>
    </row>
    <row r="86" spans="1:46" ht="30" customHeight="1" outlineLevel="2">
      <c r="A86" s="9" t="s">
        <v>73</v>
      </c>
      <c r="B86" s="3">
        <v>2500</v>
      </c>
      <c r="C86" s="3">
        <v>6.4089999999999998</v>
      </c>
      <c r="D86" s="3">
        <v>6.2347799999999998</v>
      </c>
      <c r="E86" s="3">
        <v>73.768590000000003</v>
      </c>
      <c r="F86" s="3">
        <f>SUM(C86:E86)</f>
        <v>86.41237000000001</v>
      </c>
      <c r="G86" s="3">
        <v>55.421999999999997</v>
      </c>
      <c r="H86" s="3">
        <v>35.566490000000002</v>
      </c>
      <c r="I86" s="3">
        <v>0</v>
      </c>
      <c r="J86" s="3">
        <f>SUM(G86:I86)</f>
        <v>90.988489999999999</v>
      </c>
      <c r="K86" s="3">
        <v>0</v>
      </c>
      <c r="L86" s="3">
        <v>200</v>
      </c>
      <c r="M86" s="3">
        <v>150</v>
      </c>
      <c r="N86" s="3">
        <f>SUM(K86:M86)</f>
        <v>350</v>
      </c>
      <c r="O86" s="3">
        <v>150</v>
      </c>
      <c r="P86" s="3">
        <v>164.43351000000001</v>
      </c>
      <c r="Q86" s="3">
        <v>120</v>
      </c>
      <c r="R86" s="3">
        <f>SUM(O86:Q86)</f>
        <v>434.43351000000001</v>
      </c>
      <c r="S86" s="3">
        <f>+F86</f>
        <v>86.41237000000001</v>
      </c>
      <c r="T86" s="3">
        <f>+S86+J86</f>
        <v>177.40086000000002</v>
      </c>
      <c r="U86" s="3">
        <f>+T86+N86</f>
        <v>527.40085999999997</v>
      </c>
      <c r="V86" s="3">
        <f>+U86+R86</f>
        <v>961.83437000000004</v>
      </c>
      <c r="W86" s="3">
        <f t="shared" si="176"/>
        <v>961.83437000000004</v>
      </c>
      <c r="X86" s="3">
        <v>6.4089999999999998</v>
      </c>
      <c r="Y86" s="3">
        <v>6.2347799999999998</v>
      </c>
      <c r="Z86" s="3">
        <v>73.768590000000003</v>
      </c>
      <c r="AA86" s="3">
        <f>SUM(X86:Z86)</f>
        <v>86.41237000000001</v>
      </c>
      <c r="AB86" s="3">
        <v>55.421999999999997</v>
      </c>
      <c r="AC86" s="3">
        <v>35.566490000000002</v>
      </c>
      <c r="AD86" s="3">
        <v>0</v>
      </c>
      <c r="AE86" s="3">
        <f>SUM(AB86:AD86)</f>
        <v>90.988489999999999</v>
      </c>
      <c r="AF86" s="3">
        <v>0</v>
      </c>
      <c r="AG86" s="3">
        <v>0</v>
      </c>
      <c r="AH86" s="3">
        <v>0</v>
      </c>
      <c r="AI86" s="3">
        <f>SUM(AF86:AH86)</f>
        <v>0</v>
      </c>
      <c r="AJ86" s="3">
        <v>0</v>
      </c>
      <c r="AK86" s="3">
        <v>0</v>
      </c>
      <c r="AL86" s="3">
        <v>0</v>
      </c>
      <c r="AM86" s="3">
        <f>SUM(AJ86:AL86)</f>
        <v>0</v>
      </c>
      <c r="AN86" s="3">
        <f>+AA86</f>
        <v>86.41237000000001</v>
      </c>
      <c r="AO86" s="3">
        <f>+AN86+AE86</f>
        <v>177.40086000000002</v>
      </c>
      <c r="AP86" s="3">
        <f>+AO86+AI86</f>
        <v>177.40086000000002</v>
      </c>
      <c r="AQ86" s="3">
        <f>+AP86+AM86</f>
        <v>177.40086000000002</v>
      </c>
      <c r="AR86" s="3">
        <f>+AQ86</f>
        <v>177.40086000000002</v>
      </c>
      <c r="AS86" s="5">
        <f t="shared" si="164"/>
        <v>100</v>
      </c>
      <c r="AT86" s="5">
        <f t="shared" si="165"/>
        <v>18.444013390787855</v>
      </c>
    </row>
    <row r="87" spans="1:46" ht="30" customHeight="1" outlineLevel="2">
      <c r="A87" s="9" t="s">
        <v>74</v>
      </c>
      <c r="B87" s="3">
        <v>241</v>
      </c>
      <c r="C87" s="3">
        <v>0</v>
      </c>
      <c r="D87" s="3">
        <v>0</v>
      </c>
      <c r="E87" s="3">
        <v>0</v>
      </c>
      <c r="F87" s="3">
        <f>SUM(C87:E87)</f>
        <v>0</v>
      </c>
      <c r="G87" s="3">
        <v>0</v>
      </c>
      <c r="H87" s="3">
        <v>0</v>
      </c>
      <c r="I87" s="3">
        <v>0</v>
      </c>
      <c r="J87" s="3">
        <f>SUM(G87:I87)</f>
        <v>0</v>
      </c>
      <c r="K87" s="3">
        <v>0</v>
      </c>
      <c r="L87" s="3">
        <v>40</v>
      </c>
      <c r="M87" s="3">
        <v>50</v>
      </c>
      <c r="N87" s="3">
        <f>SUM(K87:M87)</f>
        <v>90</v>
      </c>
      <c r="O87" s="3">
        <v>120</v>
      </c>
      <c r="P87" s="3">
        <v>0</v>
      </c>
      <c r="Q87" s="3">
        <v>0</v>
      </c>
      <c r="R87" s="3">
        <f>SUM(O87:Q87)</f>
        <v>120</v>
      </c>
      <c r="S87" s="3">
        <f>+F87</f>
        <v>0</v>
      </c>
      <c r="T87" s="3">
        <f>+S87+J87</f>
        <v>0</v>
      </c>
      <c r="U87" s="3">
        <f>+T87+N87</f>
        <v>90</v>
      </c>
      <c r="V87" s="3">
        <f>+U87+R87</f>
        <v>210</v>
      </c>
      <c r="W87" s="3">
        <f t="shared" si="176"/>
        <v>210</v>
      </c>
      <c r="X87" s="3">
        <v>0</v>
      </c>
      <c r="Y87" s="3">
        <v>0</v>
      </c>
      <c r="Z87" s="3">
        <v>0</v>
      </c>
      <c r="AA87" s="3">
        <f>SUM(X87:Z87)</f>
        <v>0</v>
      </c>
      <c r="AB87" s="3">
        <v>0</v>
      </c>
      <c r="AC87" s="3">
        <v>0</v>
      </c>
      <c r="AD87" s="3">
        <v>0</v>
      </c>
      <c r="AE87" s="3">
        <f>SUM(AB87:AD87)</f>
        <v>0</v>
      </c>
      <c r="AF87" s="3">
        <v>0</v>
      </c>
      <c r="AG87" s="3">
        <v>0</v>
      </c>
      <c r="AH87" s="3">
        <v>0</v>
      </c>
      <c r="AI87" s="3">
        <f>SUM(AF87:AH87)</f>
        <v>0</v>
      </c>
      <c r="AJ87" s="3">
        <v>0</v>
      </c>
      <c r="AK87" s="3">
        <v>0</v>
      </c>
      <c r="AL87" s="3">
        <v>0</v>
      </c>
      <c r="AM87" s="3">
        <f>SUM(AJ87:AL87)</f>
        <v>0</v>
      </c>
      <c r="AN87" s="3">
        <f>+AA87</f>
        <v>0</v>
      </c>
      <c r="AO87" s="3">
        <f>+AN87+AE87</f>
        <v>0</v>
      </c>
      <c r="AP87" s="3">
        <f>+AO87+AI87</f>
        <v>0</v>
      </c>
      <c r="AQ87" s="3">
        <f>+AP87+AM87</f>
        <v>0</v>
      </c>
      <c r="AR87" s="3">
        <f>+AQ87</f>
        <v>0</v>
      </c>
      <c r="AS87" s="5">
        <f t="shared" si="164"/>
        <v>0</v>
      </c>
      <c r="AT87" s="5">
        <f t="shared" si="165"/>
        <v>0</v>
      </c>
    </row>
    <row r="88" spans="1:46" ht="30" customHeight="1" outlineLevel="1">
      <c r="A88" s="8" t="s">
        <v>13</v>
      </c>
      <c r="B88" s="2">
        <f t="shared" ref="B88:AR88" si="228">SUM(B89:B92)</f>
        <v>3925</v>
      </c>
      <c r="C88" s="2">
        <f t="shared" si="228"/>
        <v>42.956249999999997</v>
      </c>
      <c r="D88" s="2">
        <f t="shared" si="228"/>
        <v>21.313800000000001</v>
      </c>
      <c r="E88" s="2">
        <f t="shared" si="228"/>
        <v>0</v>
      </c>
      <c r="F88" s="2">
        <f t="shared" si="228"/>
        <v>64.270049999999998</v>
      </c>
      <c r="G88" s="2">
        <f t="shared" si="228"/>
        <v>6.5468000000000002</v>
      </c>
      <c r="H88" s="2">
        <f t="shared" si="228"/>
        <v>7</v>
      </c>
      <c r="I88" s="2">
        <f t="shared" si="228"/>
        <v>0</v>
      </c>
      <c r="J88" s="2">
        <f t="shared" si="228"/>
        <v>13.546800000000001</v>
      </c>
      <c r="K88" s="2">
        <f t="shared" si="228"/>
        <v>0</v>
      </c>
      <c r="L88" s="2">
        <f t="shared" si="228"/>
        <v>0</v>
      </c>
      <c r="M88" s="2">
        <f t="shared" si="228"/>
        <v>285</v>
      </c>
      <c r="N88" s="2">
        <f t="shared" si="228"/>
        <v>285</v>
      </c>
      <c r="O88" s="2">
        <f t="shared" si="228"/>
        <v>295</v>
      </c>
      <c r="P88" s="2">
        <f t="shared" si="228"/>
        <v>328</v>
      </c>
      <c r="Q88" s="2">
        <f t="shared" si="228"/>
        <v>80</v>
      </c>
      <c r="R88" s="2">
        <f t="shared" si="228"/>
        <v>703</v>
      </c>
      <c r="S88" s="2">
        <f t="shared" si="228"/>
        <v>64.270049999999998</v>
      </c>
      <c r="T88" s="2">
        <f t="shared" si="228"/>
        <v>77.816850000000002</v>
      </c>
      <c r="U88" s="2">
        <f t="shared" si="228"/>
        <v>362.81684999999999</v>
      </c>
      <c r="V88" s="2">
        <f t="shared" si="228"/>
        <v>1065.8168500000002</v>
      </c>
      <c r="W88" s="2">
        <f t="shared" si="228"/>
        <v>1065.8168500000002</v>
      </c>
      <c r="X88" s="2">
        <f t="shared" si="228"/>
        <v>42.956249999999997</v>
      </c>
      <c r="Y88" s="2">
        <f t="shared" si="228"/>
        <v>21.313800000000001</v>
      </c>
      <c r="Z88" s="2">
        <f t="shared" si="228"/>
        <v>0</v>
      </c>
      <c r="AA88" s="2">
        <f t="shared" si="228"/>
        <v>64.270049999999998</v>
      </c>
      <c r="AB88" s="2">
        <f t="shared" si="228"/>
        <v>6.5468000000000002</v>
      </c>
      <c r="AC88" s="2">
        <f t="shared" si="228"/>
        <v>7</v>
      </c>
      <c r="AD88" s="2">
        <f t="shared" si="228"/>
        <v>5.5712000000000002</v>
      </c>
      <c r="AE88" s="2">
        <f t="shared" si="228"/>
        <v>19.118000000000002</v>
      </c>
      <c r="AF88" s="2">
        <f t="shared" si="228"/>
        <v>0</v>
      </c>
      <c r="AG88" s="2">
        <f t="shared" si="228"/>
        <v>0</v>
      </c>
      <c r="AH88" s="2">
        <f t="shared" si="228"/>
        <v>0</v>
      </c>
      <c r="AI88" s="2">
        <f t="shared" si="228"/>
        <v>0</v>
      </c>
      <c r="AJ88" s="2">
        <f t="shared" si="228"/>
        <v>0</v>
      </c>
      <c r="AK88" s="2">
        <f t="shared" si="228"/>
        <v>0</v>
      </c>
      <c r="AL88" s="2">
        <f t="shared" si="228"/>
        <v>0</v>
      </c>
      <c r="AM88" s="2">
        <f t="shared" si="228"/>
        <v>0</v>
      </c>
      <c r="AN88" s="2">
        <f t="shared" si="228"/>
        <v>64.270049999999998</v>
      </c>
      <c r="AO88" s="2">
        <f t="shared" si="228"/>
        <v>83.388049999999993</v>
      </c>
      <c r="AP88" s="2">
        <f t="shared" si="228"/>
        <v>83.388049999999993</v>
      </c>
      <c r="AQ88" s="2">
        <f t="shared" si="228"/>
        <v>83.388049999999993</v>
      </c>
      <c r="AR88" s="2">
        <f t="shared" si="228"/>
        <v>83.388049999999993</v>
      </c>
      <c r="AS88" s="4">
        <f t="shared" si="164"/>
        <v>141.12557947264298</v>
      </c>
      <c r="AT88" s="4">
        <f t="shared" si="165"/>
        <v>7.8238629835885947</v>
      </c>
    </row>
    <row r="89" spans="1:46" ht="30" customHeight="1" outlineLevel="2">
      <c r="A89" s="9" t="s">
        <v>75</v>
      </c>
      <c r="B89" s="3">
        <v>500</v>
      </c>
      <c r="C89" s="3">
        <v>42.956249999999997</v>
      </c>
      <c r="D89" s="3">
        <v>21.313800000000001</v>
      </c>
      <c r="E89" s="3">
        <v>0</v>
      </c>
      <c r="F89" s="3">
        <f>SUM(C89:E89)</f>
        <v>64.270049999999998</v>
      </c>
      <c r="G89" s="3">
        <v>6.5468000000000002</v>
      </c>
      <c r="H89" s="3">
        <v>0</v>
      </c>
      <c r="I89" s="3">
        <v>0</v>
      </c>
      <c r="J89" s="3">
        <f>SUM(G89:I89)</f>
        <v>6.5468000000000002</v>
      </c>
      <c r="K89" s="3">
        <v>0</v>
      </c>
      <c r="L89" s="3">
        <v>0</v>
      </c>
      <c r="M89" s="3">
        <v>0</v>
      </c>
      <c r="N89" s="3">
        <f>SUM(K89:M89)</f>
        <v>0</v>
      </c>
      <c r="O89" s="3">
        <v>0</v>
      </c>
      <c r="P89" s="3">
        <v>0</v>
      </c>
      <c r="Q89" s="3">
        <v>0</v>
      </c>
      <c r="R89" s="3">
        <f>SUM(O89:Q89)</f>
        <v>0</v>
      </c>
      <c r="S89" s="3">
        <f t="shared" ref="S89:S92" si="229">+F89</f>
        <v>64.270049999999998</v>
      </c>
      <c r="T89" s="3">
        <f t="shared" ref="T89:T92" si="230">+S89+J89</f>
        <v>70.816850000000002</v>
      </c>
      <c r="U89" s="3">
        <f t="shared" ref="U89:U92" si="231">+T89+N89</f>
        <v>70.816850000000002</v>
      </c>
      <c r="V89" s="3">
        <f t="shared" ref="V89:V92" si="232">+U89+R89</f>
        <v>70.816850000000002</v>
      </c>
      <c r="W89" s="3">
        <f t="shared" si="176"/>
        <v>70.816850000000002</v>
      </c>
      <c r="X89" s="3">
        <v>42.956249999999997</v>
      </c>
      <c r="Y89" s="3">
        <v>21.313800000000001</v>
      </c>
      <c r="Z89" s="3">
        <v>0</v>
      </c>
      <c r="AA89" s="3">
        <f>SUM(X89:Z89)</f>
        <v>64.270049999999998</v>
      </c>
      <c r="AB89" s="3">
        <v>6.5468000000000002</v>
      </c>
      <c r="AC89" s="3">
        <v>0</v>
      </c>
      <c r="AD89" s="3">
        <v>5.5712000000000002</v>
      </c>
      <c r="AE89" s="3">
        <f>SUM(AB89:AD89)</f>
        <v>12.118</v>
      </c>
      <c r="AF89" s="3">
        <v>0</v>
      </c>
      <c r="AG89" s="3">
        <v>0</v>
      </c>
      <c r="AH89" s="3">
        <v>0</v>
      </c>
      <c r="AI89" s="3">
        <f>SUM(AF89:AH89)</f>
        <v>0</v>
      </c>
      <c r="AJ89" s="3">
        <v>0</v>
      </c>
      <c r="AK89" s="3">
        <v>0</v>
      </c>
      <c r="AL89" s="3">
        <v>0</v>
      </c>
      <c r="AM89" s="3">
        <f>SUM(AJ89:AL89)</f>
        <v>0</v>
      </c>
      <c r="AN89" s="3">
        <f>+AA89</f>
        <v>64.270049999999998</v>
      </c>
      <c r="AO89" s="3">
        <f>+AN89+AE89</f>
        <v>76.388049999999993</v>
      </c>
      <c r="AP89" s="3">
        <f>+AO89+AI89</f>
        <v>76.388049999999993</v>
      </c>
      <c r="AQ89" s="3">
        <f>+AP89+AM89</f>
        <v>76.388049999999993</v>
      </c>
      <c r="AR89" s="3">
        <f>+AQ89</f>
        <v>76.388049999999993</v>
      </c>
      <c r="AS89" s="5">
        <f t="shared" si="164"/>
        <v>185.09806317590275</v>
      </c>
      <c r="AT89" s="5">
        <f t="shared" si="165"/>
        <v>107.86705423921002</v>
      </c>
    </row>
    <row r="90" spans="1:46" ht="30" customHeight="1" outlineLevel="2">
      <c r="A90" s="9" t="s">
        <v>76</v>
      </c>
      <c r="B90" s="3">
        <v>2500</v>
      </c>
      <c r="C90" s="3">
        <v>0</v>
      </c>
      <c r="D90" s="3">
        <v>0</v>
      </c>
      <c r="E90" s="3">
        <v>0</v>
      </c>
      <c r="F90" s="3">
        <f>SUM(C90:E90)</f>
        <v>0</v>
      </c>
      <c r="G90" s="3">
        <v>0</v>
      </c>
      <c r="H90" s="3">
        <v>0</v>
      </c>
      <c r="I90" s="3">
        <v>0</v>
      </c>
      <c r="J90" s="3">
        <f>SUM(G90:I90)</f>
        <v>0</v>
      </c>
      <c r="K90" s="3">
        <v>0</v>
      </c>
      <c r="L90" s="3">
        <v>0</v>
      </c>
      <c r="M90" s="3">
        <v>250</v>
      </c>
      <c r="N90" s="3">
        <f>SUM(K90:M90)</f>
        <v>250</v>
      </c>
      <c r="O90" s="3">
        <v>250</v>
      </c>
      <c r="P90" s="3">
        <v>300</v>
      </c>
      <c r="Q90" s="3">
        <v>0</v>
      </c>
      <c r="R90" s="3">
        <f>SUM(O90:Q90)</f>
        <v>550</v>
      </c>
      <c r="S90" s="3">
        <f t="shared" si="229"/>
        <v>0</v>
      </c>
      <c r="T90" s="3">
        <f t="shared" si="230"/>
        <v>0</v>
      </c>
      <c r="U90" s="3">
        <f t="shared" si="231"/>
        <v>250</v>
      </c>
      <c r="V90" s="3">
        <f t="shared" si="232"/>
        <v>800</v>
      </c>
      <c r="W90" s="3">
        <f t="shared" si="176"/>
        <v>800</v>
      </c>
      <c r="X90" s="3">
        <v>0</v>
      </c>
      <c r="Y90" s="3">
        <v>0</v>
      </c>
      <c r="Z90" s="3">
        <v>0</v>
      </c>
      <c r="AA90" s="3">
        <f>SUM(X90:Z90)</f>
        <v>0</v>
      </c>
      <c r="AB90" s="3">
        <v>0</v>
      </c>
      <c r="AC90" s="3">
        <v>0</v>
      </c>
      <c r="AD90" s="3">
        <v>0</v>
      </c>
      <c r="AE90" s="3">
        <f>SUM(AB90:AD90)</f>
        <v>0</v>
      </c>
      <c r="AF90" s="3">
        <v>0</v>
      </c>
      <c r="AG90" s="3">
        <v>0</v>
      </c>
      <c r="AH90" s="3">
        <v>0</v>
      </c>
      <c r="AI90" s="3">
        <f>SUM(AF90:AH90)</f>
        <v>0</v>
      </c>
      <c r="AJ90" s="3">
        <v>0</v>
      </c>
      <c r="AK90" s="3">
        <v>0</v>
      </c>
      <c r="AL90" s="3">
        <v>0</v>
      </c>
      <c r="AM90" s="3">
        <f>SUM(AJ90:AL90)</f>
        <v>0</v>
      </c>
      <c r="AN90" s="3">
        <f>+AA90</f>
        <v>0</v>
      </c>
      <c r="AO90" s="3">
        <f>+AN90+AE90</f>
        <v>0</v>
      </c>
      <c r="AP90" s="3">
        <f>+AO90+AI90</f>
        <v>0</v>
      </c>
      <c r="AQ90" s="3">
        <f>+AP90+AM90</f>
        <v>0</v>
      </c>
      <c r="AR90" s="3">
        <f>+AQ90</f>
        <v>0</v>
      </c>
      <c r="AS90" s="5">
        <f t="shared" si="164"/>
        <v>0</v>
      </c>
      <c r="AT90" s="5">
        <f t="shared" si="165"/>
        <v>0</v>
      </c>
    </row>
    <row r="91" spans="1:46" ht="30" customHeight="1" outlineLevel="2">
      <c r="A91" s="9" t="s">
        <v>77</v>
      </c>
      <c r="B91" s="3">
        <v>250</v>
      </c>
      <c r="C91" s="3">
        <v>0</v>
      </c>
      <c r="D91" s="3">
        <v>0</v>
      </c>
      <c r="E91" s="3">
        <v>0</v>
      </c>
      <c r="F91" s="3">
        <f>SUM(C91:E91)</f>
        <v>0</v>
      </c>
      <c r="G91" s="3">
        <v>0</v>
      </c>
      <c r="H91" s="3">
        <v>7</v>
      </c>
      <c r="I91" s="3">
        <v>0</v>
      </c>
      <c r="J91" s="3">
        <f>SUM(G91:I91)</f>
        <v>7</v>
      </c>
      <c r="K91" s="3">
        <v>0</v>
      </c>
      <c r="L91" s="3">
        <v>0</v>
      </c>
      <c r="M91" s="3">
        <v>35</v>
      </c>
      <c r="N91" s="3">
        <f>SUM(K91:M91)</f>
        <v>35</v>
      </c>
      <c r="O91" s="3">
        <v>45</v>
      </c>
      <c r="P91" s="3">
        <v>28</v>
      </c>
      <c r="Q91" s="3">
        <v>0</v>
      </c>
      <c r="R91" s="3">
        <f>SUM(O91:Q91)</f>
        <v>73</v>
      </c>
      <c r="S91" s="3">
        <f t="shared" si="229"/>
        <v>0</v>
      </c>
      <c r="T91" s="3">
        <f t="shared" si="230"/>
        <v>7</v>
      </c>
      <c r="U91" s="3">
        <f t="shared" si="231"/>
        <v>42</v>
      </c>
      <c r="V91" s="3">
        <f t="shared" si="232"/>
        <v>115</v>
      </c>
      <c r="W91" s="3">
        <f t="shared" si="176"/>
        <v>115</v>
      </c>
      <c r="X91" s="3">
        <v>0</v>
      </c>
      <c r="Y91" s="3">
        <v>0</v>
      </c>
      <c r="Z91" s="3">
        <v>0</v>
      </c>
      <c r="AA91" s="3">
        <f>SUM(X91:Z91)</f>
        <v>0</v>
      </c>
      <c r="AB91" s="3">
        <v>0</v>
      </c>
      <c r="AC91" s="3">
        <v>7</v>
      </c>
      <c r="AD91" s="3">
        <v>0</v>
      </c>
      <c r="AE91" s="3">
        <f>SUM(AB91:AD91)</f>
        <v>7</v>
      </c>
      <c r="AF91" s="3">
        <v>0</v>
      </c>
      <c r="AG91" s="3">
        <v>0</v>
      </c>
      <c r="AH91" s="3">
        <v>0</v>
      </c>
      <c r="AI91" s="3">
        <f>SUM(AF91:AH91)</f>
        <v>0</v>
      </c>
      <c r="AJ91" s="3">
        <v>0</v>
      </c>
      <c r="AK91" s="3">
        <v>0</v>
      </c>
      <c r="AL91" s="3">
        <v>0</v>
      </c>
      <c r="AM91" s="3">
        <f>SUM(AJ91:AL91)</f>
        <v>0</v>
      </c>
      <c r="AN91" s="3">
        <f>+AA91</f>
        <v>0</v>
      </c>
      <c r="AO91" s="3">
        <f>+AN91+AE91</f>
        <v>7</v>
      </c>
      <c r="AP91" s="3">
        <f>+AO91+AI91</f>
        <v>7</v>
      </c>
      <c r="AQ91" s="3">
        <f>+AP91+AM91</f>
        <v>7</v>
      </c>
      <c r="AR91" s="3">
        <f>+AQ91</f>
        <v>7</v>
      </c>
      <c r="AS91" s="5">
        <f t="shared" si="164"/>
        <v>100</v>
      </c>
      <c r="AT91" s="5">
        <f t="shared" si="165"/>
        <v>6.0869565217391308</v>
      </c>
    </row>
    <row r="92" spans="1:46" ht="30" customHeight="1" outlineLevel="2">
      <c r="A92" s="9" t="s">
        <v>78</v>
      </c>
      <c r="B92" s="3">
        <v>675</v>
      </c>
      <c r="C92" s="3">
        <v>0</v>
      </c>
      <c r="D92" s="3">
        <v>0</v>
      </c>
      <c r="E92" s="3">
        <v>0</v>
      </c>
      <c r="F92" s="3">
        <f>SUM(C92:E92)</f>
        <v>0</v>
      </c>
      <c r="G92" s="3">
        <v>0</v>
      </c>
      <c r="H92" s="3">
        <v>0</v>
      </c>
      <c r="I92" s="3">
        <v>0</v>
      </c>
      <c r="J92" s="3">
        <f>SUM(G92:I92)</f>
        <v>0</v>
      </c>
      <c r="K92" s="3">
        <v>0</v>
      </c>
      <c r="L92" s="3">
        <v>0</v>
      </c>
      <c r="M92" s="3">
        <v>0</v>
      </c>
      <c r="N92" s="3">
        <f>SUM(K92:M92)</f>
        <v>0</v>
      </c>
      <c r="O92" s="3">
        <v>0</v>
      </c>
      <c r="P92" s="3">
        <v>0</v>
      </c>
      <c r="Q92" s="3">
        <v>80</v>
      </c>
      <c r="R92" s="3">
        <f>SUM(O92:Q92)</f>
        <v>80</v>
      </c>
      <c r="S92" s="3">
        <f t="shared" si="229"/>
        <v>0</v>
      </c>
      <c r="T92" s="3">
        <f t="shared" si="230"/>
        <v>0</v>
      </c>
      <c r="U92" s="3">
        <f t="shared" si="231"/>
        <v>0</v>
      </c>
      <c r="V92" s="3">
        <f t="shared" si="232"/>
        <v>80</v>
      </c>
      <c r="W92" s="3">
        <f t="shared" si="176"/>
        <v>80</v>
      </c>
      <c r="X92" s="3">
        <v>0</v>
      </c>
      <c r="Y92" s="3">
        <v>0</v>
      </c>
      <c r="Z92" s="3">
        <v>0</v>
      </c>
      <c r="AA92" s="3">
        <f>SUM(X92:Z92)</f>
        <v>0</v>
      </c>
      <c r="AB92" s="3">
        <v>0</v>
      </c>
      <c r="AC92" s="3">
        <v>0</v>
      </c>
      <c r="AD92" s="3">
        <v>0</v>
      </c>
      <c r="AE92" s="3">
        <f>SUM(AB92:AD92)</f>
        <v>0</v>
      </c>
      <c r="AF92" s="3">
        <v>0</v>
      </c>
      <c r="AG92" s="3">
        <v>0</v>
      </c>
      <c r="AH92" s="3">
        <v>0</v>
      </c>
      <c r="AI92" s="3">
        <f>SUM(AF92:AH92)</f>
        <v>0</v>
      </c>
      <c r="AJ92" s="3">
        <v>0</v>
      </c>
      <c r="AK92" s="3">
        <v>0</v>
      </c>
      <c r="AL92" s="3">
        <v>0</v>
      </c>
      <c r="AM92" s="3">
        <f>SUM(AJ92:AL92)</f>
        <v>0</v>
      </c>
      <c r="AN92" s="3">
        <f>+AA92</f>
        <v>0</v>
      </c>
      <c r="AO92" s="3">
        <f>+AN92+AE92</f>
        <v>0</v>
      </c>
      <c r="AP92" s="3">
        <f>+AO92+AI92</f>
        <v>0</v>
      </c>
      <c r="AQ92" s="3">
        <f>+AP92+AM92</f>
        <v>0</v>
      </c>
      <c r="AR92" s="3">
        <f>+AQ92</f>
        <v>0</v>
      </c>
      <c r="AS92" s="5">
        <f t="shared" si="164"/>
        <v>0</v>
      </c>
      <c r="AT92" s="5">
        <f t="shared" si="165"/>
        <v>0</v>
      </c>
    </row>
    <row r="93" spans="1:46" ht="30" customHeight="1" outlineLevel="1">
      <c r="A93" s="8" t="s">
        <v>18</v>
      </c>
      <c r="B93" s="2">
        <f>+B94</f>
        <v>1510.53</v>
      </c>
      <c r="C93" s="2">
        <f t="shared" ref="C93" si="233">+C94</f>
        <v>0</v>
      </c>
      <c r="D93" s="2">
        <f t="shared" ref="D93" si="234">+D94</f>
        <v>0</v>
      </c>
      <c r="E93" s="2">
        <f t="shared" ref="E93" si="235">+E94</f>
        <v>0</v>
      </c>
      <c r="F93" s="2">
        <f t="shared" ref="F93" si="236">+F94</f>
        <v>0</v>
      </c>
      <c r="G93" s="2">
        <f t="shared" ref="G93" si="237">+G94</f>
        <v>0</v>
      </c>
      <c r="H93" s="2">
        <f t="shared" ref="H93" si="238">+H94</f>
        <v>0</v>
      </c>
      <c r="I93" s="2">
        <f t="shared" ref="I93" si="239">+I94</f>
        <v>85</v>
      </c>
      <c r="J93" s="2">
        <f t="shared" ref="J93" si="240">+J94</f>
        <v>85</v>
      </c>
      <c r="K93" s="2">
        <f t="shared" ref="K93" si="241">+K94</f>
        <v>140</v>
      </c>
      <c r="L93" s="2">
        <f t="shared" ref="L93" si="242">+L94</f>
        <v>135</v>
      </c>
      <c r="M93" s="2">
        <f t="shared" ref="M93" si="243">+M94</f>
        <v>140</v>
      </c>
      <c r="N93" s="2">
        <f t="shared" ref="N93" si="244">+N94</f>
        <v>415</v>
      </c>
      <c r="O93" s="2">
        <f t="shared" ref="O93" si="245">+O94</f>
        <v>0</v>
      </c>
      <c r="P93" s="2">
        <f t="shared" ref="P93" si="246">+P94</f>
        <v>0</v>
      </c>
      <c r="Q93" s="2">
        <f t="shared" ref="Q93" si="247">+Q94</f>
        <v>0</v>
      </c>
      <c r="R93" s="2">
        <f t="shared" ref="R93" si="248">+R94</f>
        <v>0</v>
      </c>
      <c r="S93" s="2">
        <f t="shared" ref="S93" si="249">+S94</f>
        <v>0</v>
      </c>
      <c r="T93" s="2">
        <f t="shared" ref="T93" si="250">+T94</f>
        <v>85</v>
      </c>
      <c r="U93" s="2">
        <f t="shared" ref="U93" si="251">+U94</f>
        <v>500</v>
      </c>
      <c r="V93" s="2">
        <f t="shared" ref="V93" si="252">+V94</f>
        <v>500</v>
      </c>
      <c r="W93" s="2">
        <f t="shared" ref="W93" si="253">+W94</f>
        <v>500</v>
      </c>
      <c r="X93" s="2">
        <f t="shared" ref="X93" si="254">+X94</f>
        <v>0</v>
      </c>
      <c r="Y93" s="2">
        <f t="shared" ref="Y93" si="255">+Y94</f>
        <v>0</v>
      </c>
      <c r="Z93" s="2">
        <f t="shared" ref="Z93" si="256">+Z94</f>
        <v>0</v>
      </c>
      <c r="AA93" s="2">
        <f t="shared" ref="AA93" si="257">+AA94</f>
        <v>0</v>
      </c>
      <c r="AB93" s="2">
        <f t="shared" ref="AB93" si="258">+AB94</f>
        <v>0</v>
      </c>
      <c r="AC93" s="2">
        <f t="shared" ref="AC93" si="259">+AC94</f>
        <v>0</v>
      </c>
      <c r="AD93" s="2">
        <f t="shared" ref="AD93" si="260">+AD94</f>
        <v>7.3182399999999994</v>
      </c>
      <c r="AE93" s="2">
        <f t="shared" ref="AE93" si="261">+AE94</f>
        <v>7.3182399999999994</v>
      </c>
      <c r="AF93" s="2">
        <f t="shared" ref="AF93" si="262">+AF94</f>
        <v>0</v>
      </c>
      <c r="AG93" s="2">
        <f t="shared" ref="AG93" si="263">+AG94</f>
        <v>0</v>
      </c>
      <c r="AH93" s="2">
        <f t="shared" ref="AH93" si="264">+AH94</f>
        <v>0</v>
      </c>
      <c r="AI93" s="2">
        <f t="shared" ref="AI93" si="265">+AI94</f>
        <v>0</v>
      </c>
      <c r="AJ93" s="2">
        <f t="shared" ref="AJ93" si="266">+AJ94</f>
        <v>0</v>
      </c>
      <c r="AK93" s="2">
        <f t="shared" ref="AK93" si="267">+AK94</f>
        <v>0</v>
      </c>
      <c r="AL93" s="2">
        <f t="shared" ref="AL93" si="268">+AL94</f>
        <v>0</v>
      </c>
      <c r="AM93" s="2">
        <f t="shared" ref="AM93" si="269">+AM94</f>
        <v>0</v>
      </c>
      <c r="AN93" s="2">
        <f t="shared" ref="AN93" si="270">+AN94</f>
        <v>0</v>
      </c>
      <c r="AO93" s="2">
        <f t="shared" ref="AO93" si="271">+AO94</f>
        <v>7.3182399999999994</v>
      </c>
      <c r="AP93" s="2">
        <f t="shared" ref="AP93" si="272">+AP94</f>
        <v>7.3182399999999994</v>
      </c>
      <c r="AQ93" s="2">
        <f t="shared" ref="AQ93" si="273">+AQ94</f>
        <v>7.3182399999999994</v>
      </c>
      <c r="AR93" s="2">
        <f t="shared" ref="AR93" si="274">+AR94</f>
        <v>7.3182399999999994</v>
      </c>
      <c r="AS93" s="4">
        <f t="shared" si="164"/>
        <v>8.6096941176470576</v>
      </c>
      <c r="AT93" s="4">
        <f t="shared" si="165"/>
        <v>1.4636479999999998</v>
      </c>
    </row>
    <row r="94" spans="1:46" ht="30" customHeight="1" outlineLevel="2">
      <c r="A94" s="9" t="s">
        <v>111</v>
      </c>
      <c r="B94" s="3">
        <v>1510.53</v>
      </c>
      <c r="C94" s="3">
        <v>0</v>
      </c>
      <c r="D94" s="3">
        <v>0</v>
      </c>
      <c r="E94" s="3">
        <v>0</v>
      </c>
      <c r="F94" s="3">
        <f>SUM(C94:E94)</f>
        <v>0</v>
      </c>
      <c r="G94" s="3">
        <v>0</v>
      </c>
      <c r="H94" s="3">
        <v>0</v>
      </c>
      <c r="I94" s="3">
        <v>85</v>
      </c>
      <c r="J94" s="3">
        <f>SUM(G94:I94)</f>
        <v>85</v>
      </c>
      <c r="K94" s="3">
        <v>140</v>
      </c>
      <c r="L94" s="3">
        <v>135</v>
      </c>
      <c r="M94" s="3">
        <v>140</v>
      </c>
      <c r="N94" s="3">
        <f>SUM(K94:M94)</f>
        <v>415</v>
      </c>
      <c r="O94" s="3">
        <v>0</v>
      </c>
      <c r="P94" s="3">
        <v>0</v>
      </c>
      <c r="Q94" s="3">
        <v>0</v>
      </c>
      <c r="R94" s="3">
        <f>SUM(O94:Q94)</f>
        <v>0</v>
      </c>
      <c r="S94" s="3">
        <f t="shared" ref="S94" si="275">+F94</f>
        <v>0</v>
      </c>
      <c r="T94" s="3">
        <f t="shared" ref="T94" si="276">+S94+J94</f>
        <v>85</v>
      </c>
      <c r="U94" s="3">
        <f t="shared" ref="U94" si="277">+T94+N94</f>
        <v>500</v>
      </c>
      <c r="V94" s="3">
        <f t="shared" ref="V94" si="278">+U94+R94</f>
        <v>500</v>
      </c>
      <c r="W94" s="3">
        <f t="shared" ref="W94" si="279">+V94</f>
        <v>500</v>
      </c>
      <c r="X94" s="3">
        <v>0</v>
      </c>
      <c r="Y94" s="3">
        <v>0</v>
      </c>
      <c r="Z94" s="3">
        <v>0</v>
      </c>
      <c r="AA94" s="3">
        <f>SUM(X94:Z94)</f>
        <v>0</v>
      </c>
      <c r="AB94" s="3">
        <v>0</v>
      </c>
      <c r="AC94" s="3">
        <v>0</v>
      </c>
      <c r="AD94" s="3">
        <v>7.3182399999999994</v>
      </c>
      <c r="AE94" s="3">
        <f>SUM(AB94:AD94)</f>
        <v>7.3182399999999994</v>
      </c>
      <c r="AF94" s="3">
        <v>0</v>
      </c>
      <c r="AG94" s="3">
        <v>0</v>
      </c>
      <c r="AH94" s="3">
        <v>0</v>
      </c>
      <c r="AI94" s="3">
        <f>SUM(AF94:AH94)</f>
        <v>0</v>
      </c>
      <c r="AJ94" s="3">
        <v>0</v>
      </c>
      <c r="AK94" s="3">
        <v>0</v>
      </c>
      <c r="AL94" s="3">
        <v>0</v>
      </c>
      <c r="AM94" s="3">
        <f>SUM(AJ94:AL94)</f>
        <v>0</v>
      </c>
      <c r="AN94" s="3">
        <f>+AA94</f>
        <v>0</v>
      </c>
      <c r="AO94" s="3">
        <f>+AN94+AE94</f>
        <v>7.3182399999999994</v>
      </c>
      <c r="AP94" s="3">
        <f>+AO94+AI94</f>
        <v>7.3182399999999994</v>
      </c>
      <c r="AQ94" s="3">
        <f>+AP94+AM94</f>
        <v>7.3182399999999994</v>
      </c>
      <c r="AR94" s="3">
        <f>+AQ94</f>
        <v>7.3182399999999994</v>
      </c>
      <c r="AS94" s="5">
        <f t="shared" si="164"/>
        <v>8.6096941176470576</v>
      </c>
      <c r="AT94" s="5">
        <f t="shared" ref="AT94" si="280">IF(W94=0,0,AR94/W94*100)</f>
        <v>1.4636479999999998</v>
      </c>
    </row>
    <row r="95" spans="1:46" ht="3.75" customHeight="1" outlineLevel="1">
      <c r="A95" s="9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5"/>
      <c r="AT95" s="5"/>
    </row>
    <row r="96" spans="1:46" ht="3.75" customHeight="1">
      <c r="A96" s="9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5"/>
      <c r="AT96" s="5"/>
    </row>
    <row r="97" spans="1:46" ht="30" customHeight="1">
      <c r="A97" s="6" t="s">
        <v>79</v>
      </c>
      <c r="B97" s="14">
        <f t="shared" ref="B97:AR97" si="281">+B98+B99+B100+B103+B104+B105+B109+B111+B112</f>
        <v>23418.559000000001</v>
      </c>
      <c r="C97" s="14">
        <f t="shared" si="281"/>
        <v>65.110170000000011</v>
      </c>
      <c r="D97" s="14">
        <f t="shared" si="281"/>
        <v>509.80690999999996</v>
      </c>
      <c r="E97" s="14">
        <f t="shared" si="281"/>
        <v>965.95589999999982</v>
      </c>
      <c r="F97" s="14">
        <f t="shared" si="281"/>
        <v>1540.8729799999996</v>
      </c>
      <c r="G97" s="14">
        <f t="shared" si="281"/>
        <v>143.70833000000002</v>
      </c>
      <c r="H97" s="14">
        <f t="shared" si="281"/>
        <v>194.88895000000002</v>
      </c>
      <c r="I97" s="14">
        <f t="shared" si="281"/>
        <v>637.28906000000006</v>
      </c>
      <c r="J97" s="14">
        <f t="shared" si="281"/>
        <v>975.88634000000002</v>
      </c>
      <c r="K97" s="14">
        <f t="shared" si="281"/>
        <v>571.78699000000006</v>
      </c>
      <c r="L97" s="14">
        <f t="shared" si="281"/>
        <v>401</v>
      </c>
      <c r="M97" s="14">
        <f t="shared" si="281"/>
        <v>289.27482400636302</v>
      </c>
      <c r="N97" s="14">
        <f t="shared" si="281"/>
        <v>1262.061814006363</v>
      </c>
      <c r="O97" s="14">
        <f t="shared" si="281"/>
        <v>60</v>
      </c>
      <c r="P97" s="14">
        <f t="shared" si="281"/>
        <v>90</v>
      </c>
      <c r="Q97" s="14">
        <f t="shared" si="281"/>
        <v>19.593009999996866</v>
      </c>
      <c r="R97" s="14">
        <f t="shared" si="281"/>
        <v>169.59300999999687</v>
      </c>
      <c r="S97" s="14">
        <f t="shared" si="281"/>
        <v>1540.8729799999996</v>
      </c>
      <c r="T97" s="14">
        <f t="shared" si="281"/>
        <v>2516.7593199999997</v>
      </c>
      <c r="U97" s="14">
        <f t="shared" si="281"/>
        <v>3778.8211340063626</v>
      </c>
      <c r="V97" s="14">
        <f t="shared" si="281"/>
        <v>3948.4141440063595</v>
      </c>
      <c r="W97" s="14">
        <f t="shared" si="281"/>
        <v>3948.4141440063595</v>
      </c>
      <c r="X97" s="14">
        <f t="shared" si="281"/>
        <v>646.51334999999995</v>
      </c>
      <c r="Y97" s="14">
        <f t="shared" si="281"/>
        <v>509.80690999999996</v>
      </c>
      <c r="Z97" s="14">
        <f t="shared" si="281"/>
        <v>965.95589999999982</v>
      </c>
      <c r="AA97" s="14">
        <f t="shared" si="281"/>
        <v>2122.2761599999994</v>
      </c>
      <c r="AB97" s="14">
        <f t="shared" si="281"/>
        <v>143.70833000000002</v>
      </c>
      <c r="AC97" s="14">
        <f t="shared" si="281"/>
        <v>194.88895000000002</v>
      </c>
      <c r="AD97" s="14">
        <f t="shared" si="281"/>
        <v>611.82278999999983</v>
      </c>
      <c r="AE97" s="14">
        <f t="shared" si="281"/>
        <v>950.4200699999999</v>
      </c>
      <c r="AF97" s="14">
        <f t="shared" si="281"/>
        <v>0</v>
      </c>
      <c r="AG97" s="14">
        <f t="shared" si="281"/>
        <v>0</v>
      </c>
      <c r="AH97" s="14">
        <f t="shared" si="281"/>
        <v>0</v>
      </c>
      <c r="AI97" s="14">
        <f t="shared" si="281"/>
        <v>0</v>
      </c>
      <c r="AJ97" s="14">
        <f t="shared" si="281"/>
        <v>0</v>
      </c>
      <c r="AK97" s="14">
        <f t="shared" si="281"/>
        <v>0</v>
      </c>
      <c r="AL97" s="14">
        <f t="shared" si="281"/>
        <v>0</v>
      </c>
      <c r="AM97" s="14">
        <f t="shared" si="281"/>
        <v>0</v>
      </c>
      <c r="AN97" s="14">
        <f t="shared" si="281"/>
        <v>2122.2761599999994</v>
      </c>
      <c r="AO97" s="14">
        <f t="shared" si="281"/>
        <v>3072.6962299999996</v>
      </c>
      <c r="AP97" s="14">
        <f t="shared" si="281"/>
        <v>3072.6962299999996</v>
      </c>
      <c r="AQ97" s="14">
        <f t="shared" si="281"/>
        <v>3072.6962299999996</v>
      </c>
      <c r="AR97" s="14">
        <f t="shared" si="281"/>
        <v>3072.6962299999996</v>
      </c>
      <c r="AS97" s="13">
        <f t="shared" ref="AS97:AS113" si="282">IF(J97=0,0,AE97/J97*100)</f>
        <v>97.3904471293245</v>
      </c>
      <c r="AT97" s="13">
        <f t="shared" ref="AT97:AT113" si="283">IF(W97=0,0,AR97/W97*100)</f>
        <v>77.821021755387846</v>
      </c>
    </row>
    <row r="98" spans="1:46" ht="30" customHeight="1" outlineLevel="1">
      <c r="A98" s="8" t="s">
        <v>4</v>
      </c>
      <c r="B98" s="2">
        <v>0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f>+F98</f>
        <v>0</v>
      </c>
      <c r="T98" s="2">
        <f>+S98+J98</f>
        <v>0</v>
      </c>
      <c r="U98" s="2">
        <f>+T98+N98</f>
        <v>0</v>
      </c>
      <c r="V98" s="2">
        <f>+U98+R98</f>
        <v>0</v>
      </c>
      <c r="W98" s="2">
        <f>+V98</f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4">
        <f t="shared" si="282"/>
        <v>0</v>
      </c>
      <c r="AT98" s="4">
        <f t="shared" si="283"/>
        <v>0</v>
      </c>
    </row>
    <row r="99" spans="1:46" ht="30" customHeight="1" outlineLevel="1">
      <c r="A99" s="8" t="s">
        <v>5</v>
      </c>
      <c r="B99" s="2">
        <v>0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f>+F99</f>
        <v>0</v>
      </c>
      <c r="T99" s="2">
        <f>+S99+J99</f>
        <v>0</v>
      </c>
      <c r="U99" s="2">
        <f>+T99+N99</f>
        <v>0</v>
      </c>
      <c r="V99" s="2">
        <f>+U99+R99</f>
        <v>0</v>
      </c>
      <c r="W99" s="2">
        <f>+V99</f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4">
        <f t="shared" si="282"/>
        <v>0</v>
      </c>
      <c r="AT99" s="4">
        <f t="shared" si="283"/>
        <v>0</v>
      </c>
    </row>
    <row r="100" spans="1:46" ht="30" customHeight="1" outlineLevel="1">
      <c r="A100" s="8" t="s">
        <v>6</v>
      </c>
      <c r="B100" s="2">
        <f>SUM(B101:B102)</f>
        <v>650</v>
      </c>
      <c r="C100" s="2">
        <f t="shared" ref="C100:AR100" si="284">SUM(C101:C102)</f>
        <v>0</v>
      </c>
      <c r="D100" s="2">
        <f t="shared" si="284"/>
        <v>0</v>
      </c>
      <c r="E100" s="2">
        <f t="shared" si="284"/>
        <v>0</v>
      </c>
      <c r="F100" s="2">
        <f t="shared" si="284"/>
        <v>0</v>
      </c>
      <c r="G100" s="2">
        <f t="shared" si="284"/>
        <v>0</v>
      </c>
      <c r="H100" s="2">
        <f t="shared" si="284"/>
        <v>0</v>
      </c>
      <c r="I100" s="2">
        <f t="shared" si="284"/>
        <v>15</v>
      </c>
      <c r="J100" s="2">
        <f t="shared" si="284"/>
        <v>15</v>
      </c>
      <c r="K100" s="2">
        <f t="shared" si="284"/>
        <v>17</v>
      </c>
      <c r="L100" s="2">
        <f t="shared" si="284"/>
        <v>48</v>
      </c>
      <c r="M100" s="2">
        <f t="shared" si="284"/>
        <v>20</v>
      </c>
      <c r="N100" s="2">
        <f t="shared" si="284"/>
        <v>85</v>
      </c>
      <c r="O100" s="2">
        <f t="shared" si="284"/>
        <v>20</v>
      </c>
      <c r="P100" s="2">
        <f t="shared" si="284"/>
        <v>20</v>
      </c>
      <c r="Q100" s="2">
        <f t="shared" si="284"/>
        <v>19.593009999996866</v>
      </c>
      <c r="R100" s="2">
        <f t="shared" si="284"/>
        <v>59.593009999996866</v>
      </c>
      <c r="S100" s="2">
        <f t="shared" si="284"/>
        <v>0</v>
      </c>
      <c r="T100" s="2">
        <f t="shared" si="284"/>
        <v>15</v>
      </c>
      <c r="U100" s="2">
        <f t="shared" si="284"/>
        <v>100</v>
      </c>
      <c r="V100" s="2">
        <f t="shared" si="284"/>
        <v>159.59300999999687</v>
      </c>
      <c r="W100" s="2">
        <f t="shared" si="284"/>
        <v>159.59300999999687</v>
      </c>
      <c r="X100" s="2">
        <f t="shared" si="284"/>
        <v>0</v>
      </c>
      <c r="Y100" s="2">
        <f t="shared" si="284"/>
        <v>0</v>
      </c>
      <c r="Z100" s="2">
        <f t="shared" si="284"/>
        <v>0</v>
      </c>
      <c r="AA100" s="2">
        <f t="shared" si="284"/>
        <v>0</v>
      </c>
      <c r="AB100" s="2">
        <f t="shared" si="284"/>
        <v>0</v>
      </c>
      <c r="AC100" s="2">
        <f t="shared" si="284"/>
        <v>0</v>
      </c>
      <c r="AD100" s="2">
        <f t="shared" si="284"/>
        <v>0</v>
      </c>
      <c r="AE100" s="2">
        <f t="shared" si="284"/>
        <v>0</v>
      </c>
      <c r="AF100" s="2">
        <f t="shared" si="284"/>
        <v>0</v>
      </c>
      <c r="AG100" s="2">
        <f t="shared" si="284"/>
        <v>0</v>
      </c>
      <c r="AH100" s="2">
        <f t="shared" si="284"/>
        <v>0</v>
      </c>
      <c r="AI100" s="2">
        <f t="shared" si="284"/>
        <v>0</v>
      </c>
      <c r="AJ100" s="2">
        <f t="shared" si="284"/>
        <v>0</v>
      </c>
      <c r="AK100" s="2">
        <f t="shared" si="284"/>
        <v>0</v>
      </c>
      <c r="AL100" s="2">
        <f t="shared" si="284"/>
        <v>0</v>
      </c>
      <c r="AM100" s="2">
        <f t="shared" si="284"/>
        <v>0</v>
      </c>
      <c r="AN100" s="2">
        <f t="shared" si="284"/>
        <v>0</v>
      </c>
      <c r="AO100" s="2">
        <f t="shared" si="284"/>
        <v>0</v>
      </c>
      <c r="AP100" s="2">
        <f t="shared" si="284"/>
        <v>0</v>
      </c>
      <c r="AQ100" s="2">
        <f t="shared" si="284"/>
        <v>0</v>
      </c>
      <c r="AR100" s="2">
        <f t="shared" si="284"/>
        <v>0</v>
      </c>
      <c r="AS100" s="4">
        <f t="shared" si="282"/>
        <v>0</v>
      </c>
      <c r="AT100" s="4">
        <f t="shared" si="283"/>
        <v>0</v>
      </c>
    </row>
    <row r="101" spans="1:46" ht="30" customHeight="1" outlineLevel="2">
      <c r="A101" s="9" t="s">
        <v>46</v>
      </c>
      <c r="B101" s="3">
        <v>580</v>
      </c>
      <c r="C101" s="3">
        <v>0</v>
      </c>
      <c r="D101" s="3">
        <v>0</v>
      </c>
      <c r="E101" s="3">
        <v>0</v>
      </c>
      <c r="F101" s="3">
        <f>SUM(C101:E101)</f>
        <v>0</v>
      </c>
      <c r="G101" s="3">
        <v>0</v>
      </c>
      <c r="H101" s="3">
        <v>0</v>
      </c>
      <c r="I101" s="3">
        <v>0</v>
      </c>
      <c r="J101" s="3">
        <f>SUM(G101:I101)</f>
        <v>0</v>
      </c>
      <c r="K101" s="3">
        <v>0</v>
      </c>
      <c r="L101" s="3">
        <v>48</v>
      </c>
      <c r="M101" s="3">
        <v>20</v>
      </c>
      <c r="N101" s="3">
        <f>SUM(K101:M101)</f>
        <v>68</v>
      </c>
      <c r="O101" s="3">
        <v>20</v>
      </c>
      <c r="P101" s="3">
        <v>20</v>
      </c>
      <c r="Q101" s="3">
        <v>19.593009999996866</v>
      </c>
      <c r="R101" s="3">
        <f>SUM(O101:Q101)</f>
        <v>59.593009999996866</v>
      </c>
      <c r="S101" s="3">
        <f>+F101</f>
        <v>0</v>
      </c>
      <c r="T101" s="3">
        <f>+S101+J101</f>
        <v>0</v>
      </c>
      <c r="U101" s="3">
        <f>+T101+N101</f>
        <v>68</v>
      </c>
      <c r="V101" s="3">
        <f>+U101+R101</f>
        <v>127.59300999999687</v>
      </c>
      <c r="W101" s="3">
        <f>+V101</f>
        <v>127.59300999999687</v>
      </c>
      <c r="X101" s="3">
        <v>0</v>
      </c>
      <c r="Y101" s="3">
        <v>0</v>
      </c>
      <c r="Z101" s="3">
        <v>0</v>
      </c>
      <c r="AA101" s="3">
        <f>SUM(X101:Z101)</f>
        <v>0</v>
      </c>
      <c r="AB101" s="3">
        <v>0</v>
      </c>
      <c r="AC101" s="3">
        <v>0</v>
      </c>
      <c r="AD101" s="3">
        <v>0</v>
      </c>
      <c r="AE101" s="3">
        <f>SUM(AB101:AD101)</f>
        <v>0</v>
      </c>
      <c r="AF101" s="3">
        <v>0</v>
      </c>
      <c r="AG101" s="3">
        <v>0</v>
      </c>
      <c r="AH101" s="3">
        <v>0</v>
      </c>
      <c r="AI101" s="3">
        <f>SUM(AF101:AH101)</f>
        <v>0</v>
      </c>
      <c r="AJ101" s="3">
        <v>0</v>
      </c>
      <c r="AK101" s="3">
        <v>0</v>
      </c>
      <c r="AL101" s="3">
        <v>0</v>
      </c>
      <c r="AM101" s="3">
        <f>SUM(AJ101:AL101)</f>
        <v>0</v>
      </c>
      <c r="AN101" s="3">
        <f>+AA101</f>
        <v>0</v>
      </c>
      <c r="AO101" s="3">
        <f>+AN101+AE101</f>
        <v>0</v>
      </c>
      <c r="AP101" s="3">
        <f>+AO101+AI101</f>
        <v>0</v>
      </c>
      <c r="AQ101" s="3">
        <f>+AP101+AM101</f>
        <v>0</v>
      </c>
      <c r="AR101" s="3">
        <f>+AQ101</f>
        <v>0</v>
      </c>
      <c r="AS101" s="5">
        <f t="shared" si="282"/>
        <v>0</v>
      </c>
      <c r="AT101" s="5">
        <f t="shared" si="283"/>
        <v>0</v>
      </c>
    </row>
    <row r="102" spans="1:46" ht="30" customHeight="1" outlineLevel="2">
      <c r="A102" s="9" t="s">
        <v>47</v>
      </c>
      <c r="B102" s="3">
        <v>70</v>
      </c>
      <c r="C102" s="3">
        <v>0</v>
      </c>
      <c r="D102" s="3">
        <v>0</v>
      </c>
      <c r="E102" s="3">
        <v>0</v>
      </c>
      <c r="F102" s="3">
        <f>SUM(C102:E102)</f>
        <v>0</v>
      </c>
      <c r="G102" s="3">
        <v>0</v>
      </c>
      <c r="H102" s="3">
        <v>0</v>
      </c>
      <c r="I102" s="3">
        <v>15</v>
      </c>
      <c r="J102" s="3">
        <f>SUM(G102:I102)</f>
        <v>15</v>
      </c>
      <c r="K102" s="3">
        <v>17</v>
      </c>
      <c r="L102" s="3">
        <v>0</v>
      </c>
      <c r="M102" s="3">
        <v>0</v>
      </c>
      <c r="N102" s="3">
        <f>SUM(K102:M102)</f>
        <v>17</v>
      </c>
      <c r="O102" s="3">
        <v>0</v>
      </c>
      <c r="P102" s="3">
        <v>0</v>
      </c>
      <c r="Q102" s="3">
        <v>0</v>
      </c>
      <c r="R102" s="3">
        <f>SUM(O102:Q102)</f>
        <v>0</v>
      </c>
      <c r="S102" s="3">
        <f>+F102</f>
        <v>0</v>
      </c>
      <c r="T102" s="3">
        <f>+S102+J102</f>
        <v>15</v>
      </c>
      <c r="U102" s="3">
        <f>+T102+N102</f>
        <v>32</v>
      </c>
      <c r="V102" s="3">
        <f>+U102+R102</f>
        <v>32</v>
      </c>
      <c r="W102" s="3">
        <f>+V102</f>
        <v>32</v>
      </c>
      <c r="X102" s="3">
        <v>0</v>
      </c>
      <c r="Y102" s="3">
        <v>0</v>
      </c>
      <c r="Z102" s="3">
        <v>0</v>
      </c>
      <c r="AA102" s="3">
        <f>SUM(X102:Z102)</f>
        <v>0</v>
      </c>
      <c r="AB102" s="3">
        <v>0</v>
      </c>
      <c r="AC102" s="3">
        <v>0</v>
      </c>
      <c r="AD102" s="3">
        <v>0</v>
      </c>
      <c r="AE102" s="3">
        <f>SUM(AB102:AD102)</f>
        <v>0</v>
      </c>
      <c r="AF102" s="3">
        <v>0</v>
      </c>
      <c r="AG102" s="3">
        <v>0</v>
      </c>
      <c r="AH102" s="3">
        <v>0</v>
      </c>
      <c r="AI102" s="3">
        <f>SUM(AF102:AH102)</f>
        <v>0</v>
      </c>
      <c r="AJ102" s="3">
        <v>0</v>
      </c>
      <c r="AK102" s="3">
        <v>0</v>
      </c>
      <c r="AL102" s="3">
        <v>0</v>
      </c>
      <c r="AM102" s="3">
        <f>SUM(AJ102:AL102)</f>
        <v>0</v>
      </c>
      <c r="AN102" s="3">
        <f>+AA102</f>
        <v>0</v>
      </c>
      <c r="AO102" s="3">
        <f>+AN102+AE102</f>
        <v>0</v>
      </c>
      <c r="AP102" s="3">
        <f>+AO102+AI102</f>
        <v>0</v>
      </c>
      <c r="AQ102" s="3">
        <f>+AP102+AM102</f>
        <v>0</v>
      </c>
      <c r="AR102" s="3">
        <f>+AQ102</f>
        <v>0</v>
      </c>
      <c r="AS102" s="5">
        <f t="shared" si="282"/>
        <v>0</v>
      </c>
      <c r="AT102" s="5">
        <f t="shared" si="283"/>
        <v>0</v>
      </c>
    </row>
    <row r="103" spans="1:46" ht="30" customHeight="1" outlineLevel="1">
      <c r="A103" s="8" t="s">
        <v>7</v>
      </c>
      <c r="B103" s="2">
        <v>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f>+F103</f>
        <v>0</v>
      </c>
      <c r="T103" s="2">
        <f>+S103+J103</f>
        <v>0</v>
      </c>
      <c r="U103" s="2">
        <f>+T103+N103</f>
        <v>0</v>
      </c>
      <c r="V103" s="2">
        <f>+U103+R103</f>
        <v>0</v>
      </c>
      <c r="W103" s="2">
        <f t="shared" ref="W103:W113" si="285">+V103</f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4">
        <f t="shared" si="282"/>
        <v>0</v>
      </c>
      <c r="AT103" s="4">
        <f t="shared" si="283"/>
        <v>0</v>
      </c>
    </row>
    <row r="104" spans="1:46" ht="30" customHeight="1" outlineLevel="1">
      <c r="A104" s="8" t="s">
        <v>8</v>
      </c>
      <c r="B104" s="2">
        <v>0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f>+F104</f>
        <v>0</v>
      </c>
      <c r="T104" s="2">
        <f>+S104+J104</f>
        <v>0</v>
      </c>
      <c r="U104" s="2">
        <f>+T104+N104</f>
        <v>0</v>
      </c>
      <c r="V104" s="2">
        <f>+U104+R104</f>
        <v>0</v>
      </c>
      <c r="W104" s="2">
        <f t="shared" si="285"/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4">
        <f t="shared" si="282"/>
        <v>0</v>
      </c>
      <c r="AT104" s="4">
        <f t="shared" si="283"/>
        <v>0</v>
      </c>
    </row>
    <row r="105" spans="1:46" ht="30" customHeight="1" outlineLevel="1">
      <c r="A105" s="8" t="s">
        <v>9</v>
      </c>
      <c r="B105" s="2">
        <f t="shared" ref="B105:AR105" si="286">SUM(B106:B108)</f>
        <v>16400</v>
      </c>
      <c r="C105" s="2">
        <f t="shared" si="286"/>
        <v>25.85566</v>
      </c>
      <c r="D105" s="2">
        <f t="shared" si="286"/>
        <v>496.78441999999995</v>
      </c>
      <c r="E105" s="2">
        <f t="shared" si="286"/>
        <v>855.82300999999984</v>
      </c>
      <c r="F105" s="2">
        <f t="shared" si="286"/>
        <v>1378.4630899999997</v>
      </c>
      <c r="G105" s="2">
        <f t="shared" si="286"/>
        <v>75.851580000000013</v>
      </c>
      <c r="H105" s="2">
        <f t="shared" si="286"/>
        <v>127.92395</v>
      </c>
      <c r="I105" s="2">
        <f t="shared" si="286"/>
        <v>562.28906000000006</v>
      </c>
      <c r="J105" s="2">
        <f t="shared" si="286"/>
        <v>766.06458999999995</v>
      </c>
      <c r="K105" s="2">
        <f t="shared" si="286"/>
        <v>204.78699</v>
      </c>
      <c r="L105" s="2">
        <f t="shared" si="286"/>
        <v>0</v>
      </c>
      <c r="M105" s="2">
        <f t="shared" si="286"/>
        <v>0</v>
      </c>
      <c r="N105" s="2">
        <f t="shared" si="286"/>
        <v>204.78699</v>
      </c>
      <c r="O105" s="2">
        <f t="shared" si="286"/>
        <v>0</v>
      </c>
      <c r="P105" s="2">
        <f t="shared" si="286"/>
        <v>0</v>
      </c>
      <c r="Q105" s="2">
        <f t="shared" si="286"/>
        <v>0</v>
      </c>
      <c r="R105" s="2">
        <f t="shared" si="286"/>
        <v>0</v>
      </c>
      <c r="S105" s="2">
        <f t="shared" si="286"/>
        <v>1378.4630899999997</v>
      </c>
      <c r="T105" s="2">
        <f t="shared" si="286"/>
        <v>2144.5276799999997</v>
      </c>
      <c r="U105" s="2">
        <f t="shared" si="286"/>
        <v>2349.3146699999998</v>
      </c>
      <c r="V105" s="2">
        <f t="shared" si="286"/>
        <v>2349.3146699999998</v>
      </c>
      <c r="W105" s="2">
        <f t="shared" si="286"/>
        <v>2349.3146699999998</v>
      </c>
      <c r="X105" s="2">
        <f t="shared" si="286"/>
        <v>607.25883999999996</v>
      </c>
      <c r="Y105" s="2">
        <f t="shared" si="286"/>
        <v>496.78441999999995</v>
      </c>
      <c r="Z105" s="2">
        <f t="shared" si="286"/>
        <v>855.82300999999984</v>
      </c>
      <c r="AA105" s="2">
        <f t="shared" si="286"/>
        <v>1959.8662699999995</v>
      </c>
      <c r="AB105" s="2">
        <f t="shared" si="286"/>
        <v>75.851580000000013</v>
      </c>
      <c r="AC105" s="2">
        <f t="shared" si="286"/>
        <v>127.92395</v>
      </c>
      <c r="AD105" s="2">
        <f t="shared" si="286"/>
        <v>545.8536499999999</v>
      </c>
      <c r="AE105" s="2">
        <f t="shared" si="286"/>
        <v>749.62917999999991</v>
      </c>
      <c r="AF105" s="2">
        <f t="shared" si="286"/>
        <v>0</v>
      </c>
      <c r="AG105" s="2">
        <f t="shared" si="286"/>
        <v>0</v>
      </c>
      <c r="AH105" s="2">
        <f t="shared" si="286"/>
        <v>0</v>
      </c>
      <c r="AI105" s="2">
        <f t="shared" si="286"/>
        <v>0</v>
      </c>
      <c r="AJ105" s="2">
        <f t="shared" si="286"/>
        <v>0</v>
      </c>
      <c r="AK105" s="2">
        <f t="shared" si="286"/>
        <v>0</v>
      </c>
      <c r="AL105" s="2">
        <f t="shared" si="286"/>
        <v>0</v>
      </c>
      <c r="AM105" s="2">
        <f t="shared" si="286"/>
        <v>0</v>
      </c>
      <c r="AN105" s="2">
        <f t="shared" si="286"/>
        <v>1959.8662699999995</v>
      </c>
      <c r="AO105" s="2">
        <f t="shared" si="286"/>
        <v>2709.4954499999994</v>
      </c>
      <c r="AP105" s="2">
        <f t="shared" si="286"/>
        <v>2709.4954499999994</v>
      </c>
      <c r="AQ105" s="2">
        <f t="shared" si="286"/>
        <v>2709.4954499999994</v>
      </c>
      <c r="AR105" s="2">
        <f t="shared" si="286"/>
        <v>2709.4954499999994</v>
      </c>
      <c r="AS105" s="4">
        <f t="shared" si="282"/>
        <v>97.854566022951133</v>
      </c>
      <c r="AT105" s="4">
        <f t="shared" si="283"/>
        <v>115.33131276960866</v>
      </c>
    </row>
    <row r="106" spans="1:46" ht="30" customHeight="1" outlineLevel="2">
      <c r="A106" s="9" t="s">
        <v>44</v>
      </c>
      <c r="B106" s="3">
        <v>3800</v>
      </c>
      <c r="C106" s="3">
        <v>0</v>
      </c>
      <c r="D106" s="3">
        <v>41.274999999999999</v>
      </c>
      <c r="E106" s="3">
        <v>49.54</v>
      </c>
      <c r="F106" s="3">
        <f t="shared" ref="F106:F108" si="287">SUM(C106:E106)</f>
        <v>90.814999999999998</v>
      </c>
      <c r="G106" s="3">
        <v>17.197440000000004</v>
      </c>
      <c r="H106" s="3">
        <v>16.911999999999999</v>
      </c>
      <c r="I106" s="3">
        <v>0</v>
      </c>
      <c r="J106" s="3">
        <f t="shared" ref="J106:J108" si="288">SUM(G106:I106)</f>
        <v>34.109440000000006</v>
      </c>
      <c r="K106" s="3">
        <v>0</v>
      </c>
      <c r="L106" s="3">
        <v>0</v>
      </c>
      <c r="M106" s="3">
        <v>0</v>
      </c>
      <c r="N106" s="3">
        <f t="shared" ref="N106:N108" si="289">SUM(K106:M106)</f>
        <v>0</v>
      </c>
      <c r="O106" s="3">
        <v>0</v>
      </c>
      <c r="P106" s="3">
        <v>0</v>
      </c>
      <c r="Q106" s="3">
        <v>0</v>
      </c>
      <c r="R106" s="3">
        <f t="shared" ref="R106:R108" si="290">SUM(O106:Q106)</f>
        <v>0</v>
      </c>
      <c r="S106" s="3">
        <f t="shared" ref="S106:S108" si="291">+F106</f>
        <v>90.814999999999998</v>
      </c>
      <c r="T106" s="3">
        <f t="shared" ref="T106:T108" si="292">+S106+J106</f>
        <v>124.92444</v>
      </c>
      <c r="U106" s="3">
        <f t="shared" ref="U106:U108" si="293">+T106+N106</f>
        <v>124.92444</v>
      </c>
      <c r="V106" s="3">
        <f t="shared" ref="V106:V108" si="294">+U106+R106</f>
        <v>124.92444</v>
      </c>
      <c r="W106" s="3">
        <f t="shared" si="285"/>
        <v>124.92444</v>
      </c>
      <c r="X106" s="3">
        <v>581.40318000000002</v>
      </c>
      <c r="Y106" s="3">
        <v>41.274999999999999</v>
      </c>
      <c r="Z106" s="3">
        <v>49.54</v>
      </c>
      <c r="AA106" s="3">
        <f t="shared" ref="AA106:AA108" si="295">SUM(X106:Z106)</f>
        <v>672.21817999999996</v>
      </c>
      <c r="AB106" s="3">
        <v>17.197440000000004</v>
      </c>
      <c r="AC106" s="3">
        <v>16.911999999999999</v>
      </c>
      <c r="AD106" s="3">
        <v>312.77163999999999</v>
      </c>
      <c r="AE106" s="3">
        <f t="shared" ref="AE106:AE108" si="296">SUM(AB106:AD106)</f>
        <v>346.88108</v>
      </c>
      <c r="AF106" s="3">
        <v>0</v>
      </c>
      <c r="AG106" s="3">
        <v>0</v>
      </c>
      <c r="AH106" s="3">
        <v>0</v>
      </c>
      <c r="AI106" s="3">
        <f>SUM(AF106:AH106)</f>
        <v>0</v>
      </c>
      <c r="AJ106" s="3">
        <v>0</v>
      </c>
      <c r="AK106" s="3">
        <v>0</v>
      </c>
      <c r="AL106" s="3">
        <v>0</v>
      </c>
      <c r="AM106" s="3">
        <f t="shared" ref="AM106:AM108" si="297">SUM(AJ106:AL106)</f>
        <v>0</v>
      </c>
      <c r="AN106" s="3">
        <f t="shared" ref="AN106:AN108" si="298">+AA106</f>
        <v>672.21817999999996</v>
      </c>
      <c r="AO106" s="3">
        <f t="shared" ref="AO106:AO108" si="299">+AN106+AE106</f>
        <v>1019.09926</v>
      </c>
      <c r="AP106" s="3">
        <f t="shared" ref="AP106:AP108" si="300">+AO106+AI106</f>
        <v>1019.09926</v>
      </c>
      <c r="AQ106" s="3">
        <f t="shared" ref="AQ106:AQ108" si="301">+AP106+AM106</f>
        <v>1019.09926</v>
      </c>
      <c r="AR106" s="3">
        <f t="shared" ref="AR106:AR108" si="302">+AQ106</f>
        <v>1019.09926</v>
      </c>
      <c r="AS106" s="5">
        <f t="shared" si="282"/>
        <v>1016.965039590213</v>
      </c>
      <c r="AT106" s="5">
        <f t="shared" si="283"/>
        <v>815.77252617662316</v>
      </c>
    </row>
    <row r="107" spans="1:46" ht="30" customHeight="1" outlineLevel="2">
      <c r="A107" s="9" t="s">
        <v>48</v>
      </c>
      <c r="B107" s="3">
        <v>6600</v>
      </c>
      <c r="C107" s="3">
        <v>0</v>
      </c>
      <c r="D107" s="3">
        <v>15.009790000000001</v>
      </c>
      <c r="E107" s="3">
        <v>34.043260000000004</v>
      </c>
      <c r="F107" s="3">
        <f t="shared" si="287"/>
        <v>49.053050000000006</v>
      </c>
      <c r="G107" s="3">
        <v>11.937140000000001</v>
      </c>
      <c r="H107" s="3">
        <v>95.213009999999997</v>
      </c>
      <c r="I107" s="3">
        <v>303.08800000000002</v>
      </c>
      <c r="J107" s="3">
        <f t="shared" si="288"/>
        <v>410.23815000000002</v>
      </c>
      <c r="K107" s="3">
        <v>204.78699</v>
      </c>
      <c r="L107" s="3">
        <v>0</v>
      </c>
      <c r="M107" s="3">
        <v>0</v>
      </c>
      <c r="N107" s="3">
        <f t="shared" si="289"/>
        <v>204.78699</v>
      </c>
      <c r="O107" s="3">
        <v>0</v>
      </c>
      <c r="P107" s="3">
        <v>0</v>
      </c>
      <c r="Q107" s="3">
        <v>0</v>
      </c>
      <c r="R107" s="3">
        <f t="shared" si="290"/>
        <v>0</v>
      </c>
      <c r="S107" s="3">
        <f t="shared" si="291"/>
        <v>49.053050000000006</v>
      </c>
      <c r="T107" s="3">
        <f t="shared" si="292"/>
        <v>459.2912</v>
      </c>
      <c r="U107" s="3">
        <f t="shared" si="293"/>
        <v>664.07818999999995</v>
      </c>
      <c r="V107" s="3">
        <f t="shared" si="294"/>
        <v>664.07818999999995</v>
      </c>
      <c r="W107" s="3">
        <f t="shared" si="285"/>
        <v>664.07818999999995</v>
      </c>
      <c r="X107" s="3">
        <v>0</v>
      </c>
      <c r="Y107" s="3">
        <v>15.009790000000001</v>
      </c>
      <c r="Z107" s="3">
        <v>34.043260000000004</v>
      </c>
      <c r="AA107" s="3">
        <f t="shared" si="295"/>
        <v>49.053050000000006</v>
      </c>
      <c r="AB107" s="3">
        <v>11.937140000000001</v>
      </c>
      <c r="AC107" s="3">
        <v>95.213009999999997</v>
      </c>
      <c r="AD107" s="3">
        <v>220.98981999999998</v>
      </c>
      <c r="AE107" s="3">
        <f t="shared" si="296"/>
        <v>328.13996999999995</v>
      </c>
      <c r="AF107" s="3">
        <v>0</v>
      </c>
      <c r="AG107" s="3">
        <v>0</v>
      </c>
      <c r="AH107" s="3">
        <v>0</v>
      </c>
      <c r="AI107" s="3">
        <f t="shared" ref="AI107:AI108" si="303">SUM(AF107:AH107)</f>
        <v>0</v>
      </c>
      <c r="AJ107" s="3">
        <v>0</v>
      </c>
      <c r="AK107" s="3">
        <v>0</v>
      </c>
      <c r="AL107" s="3">
        <v>0</v>
      </c>
      <c r="AM107" s="3">
        <f t="shared" si="297"/>
        <v>0</v>
      </c>
      <c r="AN107" s="3">
        <f t="shared" si="298"/>
        <v>49.053050000000006</v>
      </c>
      <c r="AO107" s="3">
        <f t="shared" si="299"/>
        <v>377.19301999999993</v>
      </c>
      <c r="AP107" s="3">
        <f>+AO107+AI107</f>
        <v>377.19301999999993</v>
      </c>
      <c r="AQ107" s="3">
        <f t="shared" si="301"/>
        <v>377.19301999999993</v>
      </c>
      <c r="AR107" s="3">
        <f t="shared" si="302"/>
        <v>377.19301999999993</v>
      </c>
      <c r="AS107" s="5">
        <f t="shared" si="282"/>
        <v>79.987677889050531</v>
      </c>
      <c r="AT107" s="5">
        <f t="shared" si="283"/>
        <v>56.799489228821074</v>
      </c>
    </row>
    <row r="108" spans="1:46" ht="30" customHeight="1" outlineLevel="2">
      <c r="A108" s="9" t="s">
        <v>49</v>
      </c>
      <c r="B108" s="3">
        <v>6000</v>
      </c>
      <c r="C108" s="3">
        <v>25.85566</v>
      </c>
      <c r="D108" s="3">
        <v>440.49962999999997</v>
      </c>
      <c r="E108" s="3">
        <v>772.23974999999984</v>
      </c>
      <c r="F108" s="3">
        <f t="shared" si="287"/>
        <v>1238.5950399999997</v>
      </c>
      <c r="G108" s="3">
        <v>46.716999999999999</v>
      </c>
      <c r="H108" s="3">
        <v>15.79894</v>
      </c>
      <c r="I108" s="3">
        <v>259.20105999999998</v>
      </c>
      <c r="J108" s="3">
        <f t="shared" si="288"/>
        <v>321.71699999999998</v>
      </c>
      <c r="K108" s="3">
        <v>0</v>
      </c>
      <c r="L108" s="3">
        <v>0</v>
      </c>
      <c r="M108" s="3">
        <v>0</v>
      </c>
      <c r="N108" s="3">
        <f t="shared" si="289"/>
        <v>0</v>
      </c>
      <c r="O108" s="3">
        <v>0</v>
      </c>
      <c r="P108" s="3">
        <v>0</v>
      </c>
      <c r="Q108" s="3">
        <v>0</v>
      </c>
      <c r="R108" s="3">
        <f t="shared" si="290"/>
        <v>0</v>
      </c>
      <c r="S108" s="3">
        <f t="shared" si="291"/>
        <v>1238.5950399999997</v>
      </c>
      <c r="T108" s="3">
        <f t="shared" si="292"/>
        <v>1560.3120399999998</v>
      </c>
      <c r="U108" s="3">
        <f t="shared" si="293"/>
        <v>1560.3120399999998</v>
      </c>
      <c r="V108" s="3">
        <f t="shared" si="294"/>
        <v>1560.3120399999998</v>
      </c>
      <c r="W108" s="3">
        <f t="shared" si="285"/>
        <v>1560.3120399999998</v>
      </c>
      <c r="X108" s="3">
        <v>25.85566</v>
      </c>
      <c r="Y108" s="3">
        <v>440.49962999999997</v>
      </c>
      <c r="Z108" s="3">
        <v>772.23974999999984</v>
      </c>
      <c r="AA108" s="3">
        <f t="shared" si="295"/>
        <v>1238.5950399999997</v>
      </c>
      <c r="AB108" s="3">
        <v>46.716999999999999</v>
      </c>
      <c r="AC108" s="3">
        <v>15.79894</v>
      </c>
      <c r="AD108" s="3">
        <v>12.092189999999999</v>
      </c>
      <c r="AE108" s="3">
        <f t="shared" si="296"/>
        <v>74.608130000000003</v>
      </c>
      <c r="AF108" s="3">
        <v>0</v>
      </c>
      <c r="AG108" s="3">
        <v>0</v>
      </c>
      <c r="AH108" s="3">
        <v>0</v>
      </c>
      <c r="AI108" s="3">
        <f t="shared" si="303"/>
        <v>0</v>
      </c>
      <c r="AJ108" s="3">
        <v>0</v>
      </c>
      <c r="AK108" s="3">
        <v>0</v>
      </c>
      <c r="AL108" s="3">
        <v>0</v>
      </c>
      <c r="AM108" s="3">
        <f t="shared" si="297"/>
        <v>0</v>
      </c>
      <c r="AN108" s="3">
        <f t="shared" si="298"/>
        <v>1238.5950399999997</v>
      </c>
      <c r="AO108" s="3">
        <f t="shared" si="299"/>
        <v>1313.2031699999998</v>
      </c>
      <c r="AP108" s="3">
        <f t="shared" si="300"/>
        <v>1313.2031699999998</v>
      </c>
      <c r="AQ108" s="3">
        <f t="shared" si="301"/>
        <v>1313.2031699999998</v>
      </c>
      <c r="AR108" s="3">
        <f t="shared" si="302"/>
        <v>1313.2031699999998</v>
      </c>
      <c r="AS108" s="5">
        <f t="shared" si="282"/>
        <v>23.190608516180372</v>
      </c>
      <c r="AT108" s="5">
        <f t="shared" si="283"/>
        <v>84.162855655462351</v>
      </c>
    </row>
    <row r="109" spans="1:46" ht="30" customHeight="1" outlineLevel="1">
      <c r="A109" s="8" t="s">
        <v>10</v>
      </c>
      <c r="B109" s="2">
        <f t="shared" ref="B109:AR109" si="304">SUM(B110:B110)</f>
        <v>368.55899999999997</v>
      </c>
      <c r="C109" s="2">
        <f t="shared" si="304"/>
        <v>0</v>
      </c>
      <c r="D109" s="2">
        <f t="shared" si="304"/>
        <v>0</v>
      </c>
      <c r="E109" s="2">
        <f t="shared" si="304"/>
        <v>0</v>
      </c>
      <c r="F109" s="2">
        <f t="shared" si="304"/>
        <v>0</v>
      </c>
      <c r="G109" s="2">
        <f t="shared" si="304"/>
        <v>0</v>
      </c>
      <c r="H109" s="2">
        <f t="shared" si="304"/>
        <v>0</v>
      </c>
      <c r="I109" s="2">
        <f t="shared" si="304"/>
        <v>0</v>
      </c>
      <c r="J109" s="2">
        <f t="shared" si="304"/>
        <v>0</v>
      </c>
      <c r="K109" s="2">
        <f t="shared" si="304"/>
        <v>0</v>
      </c>
      <c r="L109" s="2">
        <f t="shared" si="304"/>
        <v>43</v>
      </c>
      <c r="M109" s="2">
        <f t="shared" si="304"/>
        <v>25</v>
      </c>
      <c r="N109" s="2">
        <f t="shared" si="304"/>
        <v>68</v>
      </c>
      <c r="O109" s="2">
        <f t="shared" si="304"/>
        <v>40</v>
      </c>
      <c r="P109" s="2">
        <f t="shared" si="304"/>
        <v>70</v>
      </c>
      <c r="Q109" s="2">
        <f t="shared" si="304"/>
        <v>0</v>
      </c>
      <c r="R109" s="2">
        <f t="shared" si="304"/>
        <v>110</v>
      </c>
      <c r="S109" s="2">
        <f t="shared" si="304"/>
        <v>0</v>
      </c>
      <c r="T109" s="2">
        <f t="shared" si="304"/>
        <v>0</v>
      </c>
      <c r="U109" s="2">
        <f t="shared" si="304"/>
        <v>68</v>
      </c>
      <c r="V109" s="2">
        <f t="shared" si="304"/>
        <v>178</v>
      </c>
      <c r="W109" s="2">
        <f t="shared" si="304"/>
        <v>178</v>
      </c>
      <c r="X109" s="2">
        <f t="shared" si="304"/>
        <v>0</v>
      </c>
      <c r="Y109" s="2">
        <f t="shared" si="304"/>
        <v>0</v>
      </c>
      <c r="Z109" s="2">
        <f t="shared" si="304"/>
        <v>0</v>
      </c>
      <c r="AA109" s="2">
        <f t="shared" si="304"/>
        <v>0</v>
      </c>
      <c r="AB109" s="2">
        <f t="shared" si="304"/>
        <v>0</v>
      </c>
      <c r="AC109" s="2">
        <f t="shared" si="304"/>
        <v>0</v>
      </c>
      <c r="AD109" s="2">
        <f t="shared" si="304"/>
        <v>0.04</v>
      </c>
      <c r="AE109" s="2">
        <f t="shared" si="304"/>
        <v>0.04</v>
      </c>
      <c r="AF109" s="2">
        <f t="shared" si="304"/>
        <v>0</v>
      </c>
      <c r="AG109" s="2">
        <f t="shared" si="304"/>
        <v>0</v>
      </c>
      <c r="AH109" s="2">
        <f t="shared" si="304"/>
        <v>0</v>
      </c>
      <c r="AI109" s="2">
        <f t="shared" si="304"/>
        <v>0</v>
      </c>
      <c r="AJ109" s="2">
        <f t="shared" si="304"/>
        <v>0</v>
      </c>
      <c r="AK109" s="2">
        <f t="shared" si="304"/>
        <v>0</v>
      </c>
      <c r="AL109" s="2">
        <f t="shared" si="304"/>
        <v>0</v>
      </c>
      <c r="AM109" s="2">
        <f t="shared" si="304"/>
        <v>0</v>
      </c>
      <c r="AN109" s="2">
        <f t="shared" si="304"/>
        <v>0</v>
      </c>
      <c r="AO109" s="2">
        <f t="shared" si="304"/>
        <v>0.04</v>
      </c>
      <c r="AP109" s="2">
        <f t="shared" si="304"/>
        <v>0.04</v>
      </c>
      <c r="AQ109" s="2">
        <f t="shared" si="304"/>
        <v>0.04</v>
      </c>
      <c r="AR109" s="2">
        <f t="shared" si="304"/>
        <v>0.04</v>
      </c>
      <c r="AS109" s="4">
        <f t="shared" si="282"/>
        <v>0</v>
      </c>
      <c r="AT109" s="4">
        <f t="shared" si="283"/>
        <v>2.247191011235955E-2</v>
      </c>
    </row>
    <row r="110" spans="1:46" ht="30" customHeight="1" outlineLevel="2">
      <c r="A110" s="9" t="s">
        <v>50</v>
      </c>
      <c r="B110" s="3">
        <v>368.55899999999997</v>
      </c>
      <c r="C110" s="3">
        <v>0</v>
      </c>
      <c r="D110" s="3">
        <v>0</v>
      </c>
      <c r="E110" s="3">
        <v>0</v>
      </c>
      <c r="F110" s="3">
        <f>SUM(C110:E110)</f>
        <v>0</v>
      </c>
      <c r="G110" s="3">
        <v>0</v>
      </c>
      <c r="H110" s="3">
        <v>0</v>
      </c>
      <c r="I110" s="3">
        <v>0</v>
      </c>
      <c r="J110" s="3">
        <f>SUM(G110:I110)</f>
        <v>0</v>
      </c>
      <c r="K110" s="3">
        <v>0</v>
      </c>
      <c r="L110" s="3">
        <v>43</v>
      </c>
      <c r="M110" s="3">
        <v>25</v>
      </c>
      <c r="N110" s="3">
        <f>SUM(K110:M110)</f>
        <v>68</v>
      </c>
      <c r="O110" s="3">
        <v>40</v>
      </c>
      <c r="P110" s="3">
        <v>70</v>
      </c>
      <c r="Q110" s="3">
        <v>0</v>
      </c>
      <c r="R110" s="3">
        <f>SUM(O110:Q110)</f>
        <v>110</v>
      </c>
      <c r="S110" s="3">
        <f>+F110</f>
        <v>0</v>
      </c>
      <c r="T110" s="3">
        <f>+S110+J110</f>
        <v>0</v>
      </c>
      <c r="U110" s="3">
        <f>+T110+N110</f>
        <v>68</v>
      </c>
      <c r="V110" s="3">
        <f>+U110+R110</f>
        <v>178</v>
      </c>
      <c r="W110" s="3">
        <f t="shared" si="285"/>
        <v>178</v>
      </c>
      <c r="X110" s="3">
        <v>0</v>
      </c>
      <c r="Y110" s="3">
        <v>0</v>
      </c>
      <c r="Z110" s="3">
        <v>0</v>
      </c>
      <c r="AA110" s="3">
        <f>SUM(X110:Z110)</f>
        <v>0</v>
      </c>
      <c r="AB110" s="3">
        <v>0</v>
      </c>
      <c r="AC110" s="3">
        <v>0</v>
      </c>
      <c r="AD110" s="3">
        <v>0.04</v>
      </c>
      <c r="AE110" s="3">
        <f>SUM(AB110:AD110)</f>
        <v>0.04</v>
      </c>
      <c r="AF110" s="3">
        <v>0</v>
      </c>
      <c r="AG110" s="3">
        <v>0</v>
      </c>
      <c r="AH110" s="3">
        <v>0</v>
      </c>
      <c r="AI110" s="3">
        <f>SUM(AF110:AH110)</f>
        <v>0</v>
      </c>
      <c r="AJ110" s="3">
        <v>0</v>
      </c>
      <c r="AK110" s="3">
        <v>0</v>
      </c>
      <c r="AL110" s="3">
        <v>0</v>
      </c>
      <c r="AM110" s="3">
        <f>SUM(AJ110:AL110)</f>
        <v>0</v>
      </c>
      <c r="AN110" s="3">
        <f>+AA110</f>
        <v>0</v>
      </c>
      <c r="AO110" s="3">
        <f>+AN110+AE110</f>
        <v>0.04</v>
      </c>
      <c r="AP110" s="3">
        <f>+AO110+AI110</f>
        <v>0.04</v>
      </c>
      <c r="AQ110" s="3">
        <f>+AP110+AM110</f>
        <v>0.04</v>
      </c>
      <c r="AR110" s="3">
        <f>+AQ110</f>
        <v>0.04</v>
      </c>
      <c r="AS110" s="5">
        <f t="shared" si="282"/>
        <v>0</v>
      </c>
      <c r="AT110" s="5">
        <f t="shared" si="283"/>
        <v>2.247191011235955E-2</v>
      </c>
    </row>
    <row r="111" spans="1:46" ht="30" customHeight="1" outlineLevel="1">
      <c r="A111" s="8" t="s">
        <v>12</v>
      </c>
      <c r="B111" s="2">
        <v>0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f>+F111</f>
        <v>0</v>
      </c>
      <c r="T111" s="2">
        <f>+S111+J111</f>
        <v>0</v>
      </c>
      <c r="U111" s="2">
        <f>+T111+N111</f>
        <v>0</v>
      </c>
      <c r="V111" s="2">
        <f>+U111+R111</f>
        <v>0</v>
      </c>
      <c r="W111" s="2">
        <f t="shared" ref="W111" si="305">+V111</f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4">
        <f t="shared" si="282"/>
        <v>0</v>
      </c>
      <c r="AT111" s="4">
        <f t="shared" ref="AT111" si="306">IF(W111=0,0,AR111/W111*100)</f>
        <v>0</v>
      </c>
    </row>
    <row r="112" spans="1:46" ht="30" customHeight="1" outlineLevel="1">
      <c r="A112" s="8" t="s">
        <v>13</v>
      </c>
      <c r="B112" s="2">
        <f t="shared" ref="B112:AR112" si="307">SUM(B113:B113)</f>
        <v>6000</v>
      </c>
      <c r="C112" s="2">
        <f t="shared" si="307"/>
        <v>39.254510000000003</v>
      </c>
      <c r="D112" s="2">
        <f t="shared" si="307"/>
        <v>13.022489999999999</v>
      </c>
      <c r="E112" s="2">
        <f t="shared" si="307"/>
        <v>110.13289</v>
      </c>
      <c r="F112" s="2">
        <f t="shared" si="307"/>
        <v>162.40989000000002</v>
      </c>
      <c r="G112" s="2">
        <f t="shared" si="307"/>
        <v>67.856750000000005</v>
      </c>
      <c r="H112" s="2">
        <f t="shared" si="307"/>
        <v>66.965000000000003</v>
      </c>
      <c r="I112" s="2">
        <f t="shared" si="307"/>
        <v>60</v>
      </c>
      <c r="J112" s="2">
        <f t="shared" si="307"/>
        <v>194.82175000000001</v>
      </c>
      <c r="K112" s="2">
        <f t="shared" si="307"/>
        <v>350</v>
      </c>
      <c r="L112" s="2">
        <f t="shared" si="307"/>
        <v>310</v>
      </c>
      <c r="M112" s="2">
        <f t="shared" si="307"/>
        <v>244.27482400636305</v>
      </c>
      <c r="N112" s="2">
        <f t="shared" si="307"/>
        <v>904.27482400636302</v>
      </c>
      <c r="O112" s="2">
        <f t="shared" si="307"/>
        <v>0</v>
      </c>
      <c r="P112" s="2">
        <f t="shared" si="307"/>
        <v>0</v>
      </c>
      <c r="Q112" s="2">
        <f t="shared" si="307"/>
        <v>0</v>
      </c>
      <c r="R112" s="2">
        <f t="shared" si="307"/>
        <v>0</v>
      </c>
      <c r="S112" s="2">
        <f t="shared" si="307"/>
        <v>162.40989000000002</v>
      </c>
      <c r="T112" s="2">
        <f t="shared" si="307"/>
        <v>357.23164000000003</v>
      </c>
      <c r="U112" s="2">
        <f t="shared" si="307"/>
        <v>1261.5064640063631</v>
      </c>
      <c r="V112" s="2">
        <f t="shared" si="307"/>
        <v>1261.5064640063631</v>
      </c>
      <c r="W112" s="2">
        <f t="shared" si="307"/>
        <v>1261.5064640063631</v>
      </c>
      <c r="X112" s="2">
        <f t="shared" si="307"/>
        <v>39.254510000000003</v>
      </c>
      <c r="Y112" s="2">
        <f t="shared" si="307"/>
        <v>13.022489999999999</v>
      </c>
      <c r="Z112" s="2">
        <f t="shared" si="307"/>
        <v>110.13289</v>
      </c>
      <c r="AA112" s="2">
        <f t="shared" si="307"/>
        <v>162.40989000000002</v>
      </c>
      <c r="AB112" s="2">
        <f t="shared" si="307"/>
        <v>67.856750000000005</v>
      </c>
      <c r="AC112" s="2">
        <f t="shared" si="307"/>
        <v>66.965000000000003</v>
      </c>
      <c r="AD112" s="2">
        <f t="shared" si="307"/>
        <v>65.929140000000004</v>
      </c>
      <c r="AE112" s="2">
        <f t="shared" si="307"/>
        <v>200.75089000000003</v>
      </c>
      <c r="AF112" s="2">
        <f t="shared" si="307"/>
        <v>0</v>
      </c>
      <c r="AG112" s="2">
        <f t="shared" si="307"/>
        <v>0</v>
      </c>
      <c r="AH112" s="2">
        <f t="shared" si="307"/>
        <v>0</v>
      </c>
      <c r="AI112" s="2">
        <f t="shared" si="307"/>
        <v>0</v>
      </c>
      <c r="AJ112" s="2">
        <f t="shared" si="307"/>
        <v>0</v>
      </c>
      <c r="AK112" s="2">
        <f t="shared" si="307"/>
        <v>0</v>
      </c>
      <c r="AL112" s="2">
        <f t="shared" si="307"/>
        <v>0</v>
      </c>
      <c r="AM112" s="2">
        <f t="shared" si="307"/>
        <v>0</v>
      </c>
      <c r="AN112" s="2">
        <f t="shared" si="307"/>
        <v>162.40989000000002</v>
      </c>
      <c r="AO112" s="2">
        <f t="shared" si="307"/>
        <v>363.16078000000005</v>
      </c>
      <c r="AP112" s="2">
        <f t="shared" si="307"/>
        <v>363.16078000000005</v>
      </c>
      <c r="AQ112" s="2">
        <f t="shared" si="307"/>
        <v>363.16078000000005</v>
      </c>
      <c r="AR112" s="2">
        <f t="shared" si="307"/>
        <v>363.16078000000005</v>
      </c>
      <c r="AS112" s="4">
        <f t="shared" si="282"/>
        <v>103.04336656456479</v>
      </c>
      <c r="AT112" s="4">
        <f t="shared" si="283"/>
        <v>28.78786517245846</v>
      </c>
    </row>
    <row r="113" spans="1:47" ht="30" customHeight="1" outlineLevel="2">
      <c r="A113" s="9" t="s">
        <v>51</v>
      </c>
      <c r="B113" s="3">
        <v>6000</v>
      </c>
      <c r="C113" s="3">
        <v>39.254510000000003</v>
      </c>
      <c r="D113" s="3">
        <v>13.022489999999999</v>
      </c>
      <c r="E113" s="3">
        <v>110.13289</v>
      </c>
      <c r="F113" s="3">
        <f>SUM(C113:E113)</f>
        <v>162.40989000000002</v>
      </c>
      <c r="G113" s="3">
        <v>67.856750000000005</v>
      </c>
      <c r="H113" s="3">
        <v>66.965000000000003</v>
      </c>
      <c r="I113" s="3">
        <v>60</v>
      </c>
      <c r="J113" s="3">
        <f>SUM(G113:I113)</f>
        <v>194.82175000000001</v>
      </c>
      <c r="K113" s="3">
        <v>350</v>
      </c>
      <c r="L113" s="3">
        <v>310</v>
      </c>
      <c r="M113" s="3">
        <v>244.27482400636305</v>
      </c>
      <c r="N113" s="3">
        <f>SUM(K113:M113)</f>
        <v>904.27482400636302</v>
      </c>
      <c r="O113" s="3">
        <v>0</v>
      </c>
      <c r="P113" s="3">
        <v>0</v>
      </c>
      <c r="Q113" s="3">
        <v>0</v>
      </c>
      <c r="R113" s="3">
        <f>SUM(O113:Q113)</f>
        <v>0</v>
      </c>
      <c r="S113" s="3">
        <f>+F113</f>
        <v>162.40989000000002</v>
      </c>
      <c r="T113" s="3">
        <f>+S113+J113</f>
        <v>357.23164000000003</v>
      </c>
      <c r="U113" s="3">
        <f>+T113+N113</f>
        <v>1261.5064640063631</v>
      </c>
      <c r="V113" s="3">
        <f>+U113+R113</f>
        <v>1261.5064640063631</v>
      </c>
      <c r="W113" s="3">
        <f t="shared" si="285"/>
        <v>1261.5064640063631</v>
      </c>
      <c r="X113" s="25">
        <v>39.254510000000003</v>
      </c>
      <c r="Y113" s="25">
        <v>13.022489999999999</v>
      </c>
      <c r="Z113" s="25">
        <v>110.13289</v>
      </c>
      <c r="AA113" s="3">
        <f>SUM(X113:Z113)</f>
        <v>162.40989000000002</v>
      </c>
      <c r="AB113" s="3">
        <v>67.856750000000005</v>
      </c>
      <c r="AC113" s="3">
        <v>66.965000000000003</v>
      </c>
      <c r="AD113" s="3">
        <v>65.929140000000004</v>
      </c>
      <c r="AE113" s="3">
        <f>SUM(AB113:AD113)</f>
        <v>200.75089000000003</v>
      </c>
      <c r="AF113" s="3">
        <v>0</v>
      </c>
      <c r="AG113" s="3">
        <v>0</v>
      </c>
      <c r="AH113" s="3">
        <v>0</v>
      </c>
      <c r="AI113" s="3">
        <f>SUM(AF113:AH113)</f>
        <v>0</v>
      </c>
      <c r="AJ113" s="3">
        <v>0</v>
      </c>
      <c r="AK113" s="3">
        <v>0</v>
      </c>
      <c r="AL113" s="3">
        <v>0</v>
      </c>
      <c r="AM113" s="3">
        <f>SUM(AJ113:AL113)</f>
        <v>0</v>
      </c>
      <c r="AN113" s="3">
        <f>+AA113</f>
        <v>162.40989000000002</v>
      </c>
      <c r="AO113" s="3">
        <f>+AN113+AE113</f>
        <v>363.16078000000005</v>
      </c>
      <c r="AP113" s="3">
        <f>+AO113+AI113</f>
        <v>363.16078000000005</v>
      </c>
      <c r="AQ113" s="3">
        <f>+AP113+AM113</f>
        <v>363.16078000000005</v>
      </c>
      <c r="AR113" s="3">
        <f>+AQ113</f>
        <v>363.16078000000005</v>
      </c>
      <c r="AS113" s="5">
        <f t="shared" si="282"/>
        <v>103.04336656456479</v>
      </c>
      <c r="AT113" s="5">
        <f t="shared" si="283"/>
        <v>28.78786517245846</v>
      </c>
    </row>
    <row r="114" spans="1:47" ht="3.75" customHeight="1" outlineLevel="1">
      <c r="A114" s="9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5"/>
      <c r="AT114" s="5"/>
    </row>
    <row r="115" spans="1:47" ht="3.75" customHeight="1">
      <c r="A115" s="9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5"/>
      <c r="AT115" s="5"/>
    </row>
    <row r="116" spans="1:47" ht="30" customHeight="1">
      <c r="A116" s="6" t="s">
        <v>45</v>
      </c>
      <c r="B116" s="14">
        <f t="shared" ref="B116:AR116" si="308">+B117+B118+B119+B120+B121+B123+B124+B125+B126+B127+B128</f>
        <v>1265</v>
      </c>
      <c r="C116" s="14">
        <f t="shared" si="308"/>
        <v>0</v>
      </c>
      <c r="D116" s="14">
        <f t="shared" si="308"/>
        <v>0</v>
      </c>
      <c r="E116" s="14">
        <f t="shared" si="308"/>
        <v>0</v>
      </c>
      <c r="F116" s="14">
        <f t="shared" si="308"/>
        <v>0</v>
      </c>
      <c r="G116" s="14">
        <f t="shared" si="308"/>
        <v>0</v>
      </c>
      <c r="H116" s="14">
        <f t="shared" si="308"/>
        <v>0</v>
      </c>
      <c r="I116" s="14">
        <f t="shared" si="308"/>
        <v>0</v>
      </c>
      <c r="J116" s="14">
        <f t="shared" si="308"/>
        <v>0</v>
      </c>
      <c r="K116" s="14">
        <f t="shared" si="308"/>
        <v>0</v>
      </c>
      <c r="L116" s="14">
        <f t="shared" si="308"/>
        <v>0</v>
      </c>
      <c r="M116" s="14">
        <f t="shared" si="308"/>
        <v>0</v>
      </c>
      <c r="N116" s="14">
        <f t="shared" si="308"/>
        <v>0</v>
      </c>
      <c r="O116" s="14">
        <f t="shared" si="308"/>
        <v>0</v>
      </c>
      <c r="P116" s="14">
        <f t="shared" si="308"/>
        <v>0</v>
      </c>
      <c r="Q116" s="14">
        <f t="shared" si="308"/>
        <v>0</v>
      </c>
      <c r="R116" s="14">
        <f t="shared" si="308"/>
        <v>0</v>
      </c>
      <c r="S116" s="14">
        <f t="shared" si="308"/>
        <v>0</v>
      </c>
      <c r="T116" s="14">
        <f t="shared" si="308"/>
        <v>0</v>
      </c>
      <c r="U116" s="14">
        <f t="shared" si="308"/>
        <v>0</v>
      </c>
      <c r="V116" s="14">
        <f t="shared" si="308"/>
        <v>0</v>
      </c>
      <c r="W116" s="14">
        <f t="shared" si="308"/>
        <v>0</v>
      </c>
      <c r="X116" s="14">
        <f t="shared" si="308"/>
        <v>0</v>
      </c>
      <c r="Y116" s="14">
        <f t="shared" si="308"/>
        <v>0</v>
      </c>
      <c r="Z116" s="14">
        <f t="shared" si="308"/>
        <v>0</v>
      </c>
      <c r="AA116" s="14">
        <f t="shared" si="308"/>
        <v>0</v>
      </c>
      <c r="AB116" s="14">
        <f t="shared" si="308"/>
        <v>0</v>
      </c>
      <c r="AC116" s="14">
        <f t="shared" si="308"/>
        <v>0</v>
      </c>
      <c r="AD116" s="14">
        <f t="shared" si="308"/>
        <v>0</v>
      </c>
      <c r="AE116" s="14">
        <f t="shared" si="308"/>
        <v>0</v>
      </c>
      <c r="AF116" s="14">
        <f t="shared" si="308"/>
        <v>0</v>
      </c>
      <c r="AG116" s="14">
        <f t="shared" si="308"/>
        <v>0</v>
      </c>
      <c r="AH116" s="14">
        <f t="shared" si="308"/>
        <v>0</v>
      </c>
      <c r="AI116" s="14">
        <f t="shared" si="308"/>
        <v>0</v>
      </c>
      <c r="AJ116" s="14">
        <f t="shared" si="308"/>
        <v>0</v>
      </c>
      <c r="AK116" s="14">
        <f t="shared" si="308"/>
        <v>0</v>
      </c>
      <c r="AL116" s="14">
        <f t="shared" si="308"/>
        <v>0</v>
      </c>
      <c r="AM116" s="14">
        <f t="shared" si="308"/>
        <v>0</v>
      </c>
      <c r="AN116" s="14">
        <f t="shared" si="308"/>
        <v>0</v>
      </c>
      <c r="AO116" s="14">
        <f t="shared" si="308"/>
        <v>0</v>
      </c>
      <c r="AP116" s="14">
        <f t="shared" si="308"/>
        <v>0</v>
      </c>
      <c r="AQ116" s="14">
        <f t="shared" si="308"/>
        <v>0</v>
      </c>
      <c r="AR116" s="14">
        <f t="shared" si="308"/>
        <v>0</v>
      </c>
      <c r="AS116" s="13">
        <f t="shared" ref="AS116:AS128" si="309">IF(J116=0,0,AE116/J116*100)</f>
        <v>0</v>
      </c>
      <c r="AT116" s="13">
        <f t="shared" ref="AT116:AT126" si="310">IF(W116=0,0,AR116/W116*100)</f>
        <v>0</v>
      </c>
    </row>
    <row r="117" spans="1:47" ht="30" customHeight="1" outlineLevel="1">
      <c r="A117" s="8" t="s">
        <v>4</v>
      </c>
      <c r="B117" s="2">
        <v>0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f>+F117</f>
        <v>0</v>
      </c>
      <c r="T117" s="2">
        <f>+S117+J117</f>
        <v>0</v>
      </c>
      <c r="U117" s="2">
        <f>+T117+N117</f>
        <v>0</v>
      </c>
      <c r="V117" s="2">
        <f>+U117+R117</f>
        <v>0</v>
      </c>
      <c r="W117" s="2">
        <f>+V117</f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4">
        <f t="shared" si="309"/>
        <v>0</v>
      </c>
      <c r="AT117" s="4">
        <f t="shared" si="310"/>
        <v>0</v>
      </c>
    </row>
    <row r="118" spans="1:47" ht="30" customHeight="1" outlineLevel="1">
      <c r="A118" s="8" t="s">
        <v>5</v>
      </c>
      <c r="B118" s="2">
        <v>0</v>
      </c>
      <c r="C118" s="2">
        <v>0</v>
      </c>
      <c r="D118" s="2">
        <v>0</v>
      </c>
      <c r="E118" s="2">
        <v>0</v>
      </c>
      <c r="F118" s="2">
        <f>SUM(C118:E118)</f>
        <v>0</v>
      </c>
      <c r="G118" s="2">
        <v>0</v>
      </c>
      <c r="H118" s="2">
        <v>0</v>
      </c>
      <c r="I118" s="2">
        <v>0</v>
      </c>
      <c r="J118" s="2">
        <f>SUM(G118:I118)</f>
        <v>0</v>
      </c>
      <c r="K118" s="2">
        <v>0</v>
      </c>
      <c r="L118" s="2">
        <v>0</v>
      </c>
      <c r="M118" s="2">
        <v>0</v>
      </c>
      <c r="N118" s="2">
        <f>SUM(K118:M118)</f>
        <v>0</v>
      </c>
      <c r="O118" s="2">
        <v>0</v>
      </c>
      <c r="P118" s="2">
        <v>0</v>
      </c>
      <c r="Q118" s="2">
        <v>0</v>
      </c>
      <c r="R118" s="2">
        <f>SUM(O118:Q118)</f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f>SUM(X118:Z118)</f>
        <v>0</v>
      </c>
      <c r="AB118" s="2">
        <v>0</v>
      </c>
      <c r="AC118" s="2">
        <v>0</v>
      </c>
      <c r="AD118" s="2">
        <v>0</v>
      </c>
      <c r="AE118" s="2">
        <f>SUM(AB118:AD118)</f>
        <v>0</v>
      </c>
      <c r="AF118" s="2">
        <v>0</v>
      </c>
      <c r="AG118" s="2">
        <v>0</v>
      </c>
      <c r="AH118" s="2">
        <v>0</v>
      </c>
      <c r="AI118" s="2">
        <f>SUM(AF118:AH118)</f>
        <v>0</v>
      </c>
      <c r="AJ118" s="2">
        <v>0</v>
      </c>
      <c r="AK118" s="2">
        <v>0</v>
      </c>
      <c r="AL118" s="2">
        <v>0</v>
      </c>
      <c r="AM118" s="2">
        <f>SUM(AJ118:AL118)</f>
        <v>0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4">
        <f t="shared" si="309"/>
        <v>0</v>
      </c>
      <c r="AT118" s="4">
        <f t="shared" si="310"/>
        <v>0</v>
      </c>
      <c r="AU118" s="17"/>
    </row>
    <row r="119" spans="1:47" ht="30" customHeight="1" outlineLevel="1">
      <c r="A119" s="8" t="s">
        <v>6</v>
      </c>
      <c r="B119" s="2">
        <v>0</v>
      </c>
      <c r="C119" s="2">
        <v>0</v>
      </c>
      <c r="D119" s="2">
        <v>0</v>
      </c>
      <c r="E119" s="2">
        <v>0</v>
      </c>
      <c r="F119" s="2">
        <f>SUM(C119:E119)</f>
        <v>0</v>
      </c>
      <c r="G119" s="2">
        <v>0</v>
      </c>
      <c r="H119" s="2">
        <v>0</v>
      </c>
      <c r="I119" s="2">
        <v>0</v>
      </c>
      <c r="J119" s="2">
        <f>SUM(G119:I119)</f>
        <v>0</v>
      </c>
      <c r="K119" s="2">
        <v>0</v>
      </c>
      <c r="L119" s="2">
        <v>0</v>
      </c>
      <c r="M119" s="2">
        <v>0</v>
      </c>
      <c r="N119" s="2">
        <f>SUM(K119:M119)</f>
        <v>0</v>
      </c>
      <c r="O119" s="2">
        <v>0</v>
      </c>
      <c r="P119" s="2">
        <v>0</v>
      </c>
      <c r="Q119" s="2">
        <v>0</v>
      </c>
      <c r="R119" s="2">
        <f>SUM(O119:Q119)</f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f>SUM(X119:Z119)</f>
        <v>0</v>
      </c>
      <c r="AB119" s="2">
        <v>0</v>
      </c>
      <c r="AC119" s="2">
        <v>0</v>
      </c>
      <c r="AD119" s="2">
        <v>0</v>
      </c>
      <c r="AE119" s="2">
        <f>SUM(AB119:AD119)</f>
        <v>0</v>
      </c>
      <c r="AF119" s="2">
        <v>0</v>
      </c>
      <c r="AG119" s="2">
        <v>0</v>
      </c>
      <c r="AH119" s="2">
        <v>0</v>
      </c>
      <c r="AI119" s="2">
        <f>SUM(AF119:AH119)</f>
        <v>0</v>
      </c>
      <c r="AJ119" s="2">
        <v>0</v>
      </c>
      <c r="AK119" s="2">
        <v>0</v>
      </c>
      <c r="AL119" s="2">
        <v>0</v>
      </c>
      <c r="AM119" s="2">
        <f>SUM(AJ119:AL119)</f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4">
        <f t="shared" si="309"/>
        <v>0</v>
      </c>
      <c r="AT119" s="4">
        <f t="shared" si="310"/>
        <v>0</v>
      </c>
      <c r="AU119" s="17"/>
    </row>
    <row r="120" spans="1:47" ht="30" customHeight="1" outlineLevel="1">
      <c r="A120" s="8" t="s">
        <v>7</v>
      </c>
      <c r="B120" s="2">
        <v>0</v>
      </c>
      <c r="C120" s="2">
        <v>0</v>
      </c>
      <c r="D120" s="2">
        <v>0</v>
      </c>
      <c r="E120" s="2">
        <v>0</v>
      </c>
      <c r="F120" s="2">
        <f>SUM(C120:E120)</f>
        <v>0</v>
      </c>
      <c r="G120" s="2">
        <v>0</v>
      </c>
      <c r="H120" s="2">
        <v>0</v>
      </c>
      <c r="I120" s="2">
        <v>0</v>
      </c>
      <c r="J120" s="2">
        <f>SUM(G120:I120)</f>
        <v>0</v>
      </c>
      <c r="K120" s="2">
        <v>0</v>
      </c>
      <c r="L120" s="2">
        <v>0</v>
      </c>
      <c r="M120" s="2">
        <v>0</v>
      </c>
      <c r="N120" s="2">
        <f>SUM(K120:M120)</f>
        <v>0</v>
      </c>
      <c r="O120" s="2">
        <v>0</v>
      </c>
      <c r="P120" s="2">
        <v>0</v>
      </c>
      <c r="Q120" s="2">
        <v>0</v>
      </c>
      <c r="R120" s="2">
        <f>SUM(O120:Q120)</f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f>SUM(X120:Z120)</f>
        <v>0</v>
      </c>
      <c r="AB120" s="2">
        <v>0</v>
      </c>
      <c r="AC120" s="2">
        <v>0</v>
      </c>
      <c r="AD120" s="2">
        <v>0</v>
      </c>
      <c r="AE120" s="2">
        <f>SUM(AB120:AD120)</f>
        <v>0</v>
      </c>
      <c r="AF120" s="2">
        <v>0</v>
      </c>
      <c r="AG120" s="2">
        <v>0</v>
      </c>
      <c r="AH120" s="2">
        <v>0</v>
      </c>
      <c r="AI120" s="2">
        <f>SUM(AF120:AH120)</f>
        <v>0</v>
      </c>
      <c r="AJ120" s="2">
        <v>0</v>
      </c>
      <c r="AK120" s="2">
        <v>0</v>
      </c>
      <c r="AL120" s="2">
        <v>0</v>
      </c>
      <c r="AM120" s="2">
        <f>SUM(AJ120:AL120)</f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4">
        <f t="shared" si="309"/>
        <v>0</v>
      </c>
      <c r="AT120" s="4">
        <f t="shared" si="310"/>
        <v>0</v>
      </c>
      <c r="AU120" s="17"/>
    </row>
    <row r="121" spans="1:47" ht="30" customHeight="1" outlineLevel="1">
      <c r="A121" s="8" t="s">
        <v>8</v>
      </c>
      <c r="B121" s="2">
        <f t="shared" ref="B121:AR121" si="311">SUM(B122:B122)</f>
        <v>1265</v>
      </c>
      <c r="C121" s="2">
        <f t="shared" si="311"/>
        <v>0</v>
      </c>
      <c r="D121" s="2">
        <f t="shared" si="311"/>
        <v>0</v>
      </c>
      <c r="E121" s="2">
        <f t="shared" si="311"/>
        <v>0</v>
      </c>
      <c r="F121" s="2">
        <f t="shared" si="311"/>
        <v>0</v>
      </c>
      <c r="G121" s="2">
        <f t="shared" si="311"/>
        <v>0</v>
      </c>
      <c r="H121" s="2">
        <f t="shared" si="311"/>
        <v>0</v>
      </c>
      <c r="I121" s="2">
        <f t="shared" si="311"/>
        <v>0</v>
      </c>
      <c r="J121" s="2">
        <f t="shared" si="311"/>
        <v>0</v>
      </c>
      <c r="K121" s="2">
        <f t="shared" si="311"/>
        <v>0</v>
      </c>
      <c r="L121" s="2">
        <f t="shared" si="311"/>
        <v>0</v>
      </c>
      <c r="M121" s="2">
        <f t="shared" si="311"/>
        <v>0</v>
      </c>
      <c r="N121" s="2">
        <f t="shared" si="311"/>
        <v>0</v>
      </c>
      <c r="O121" s="2">
        <f t="shared" si="311"/>
        <v>0</v>
      </c>
      <c r="P121" s="2">
        <f t="shared" si="311"/>
        <v>0</v>
      </c>
      <c r="Q121" s="2">
        <f t="shared" si="311"/>
        <v>0</v>
      </c>
      <c r="R121" s="2">
        <f t="shared" si="311"/>
        <v>0</v>
      </c>
      <c r="S121" s="2">
        <f t="shared" si="311"/>
        <v>0</v>
      </c>
      <c r="T121" s="2">
        <f t="shared" si="311"/>
        <v>0</v>
      </c>
      <c r="U121" s="2">
        <f t="shared" si="311"/>
        <v>0</v>
      </c>
      <c r="V121" s="2">
        <f t="shared" si="311"/>
        <v>0</v>
      </c>
      <c r="W121" s="2">
        <f t="shared" si="311"/>
        <v>0</v>
      </c>
      <c r="X121" s="2">
        <f t="shared" si="311"/>
        <v>0</v>
      </c>
      <c r="Y121" s="2">
        <f t="shared" si="311"/>
        <v>0</v>
      </c>
      <c r="Z121" s="2">
        <f t="shared" si="311"/>
        <v>0</v>
      </c>
      <c r="AA121" s="2">
        <f t="shared" si="311"/>
        <v>0</v>
      </c>
      <c r="AB121" s="2">
        <f t="shared" si="311"/>
        <v>0</v>
      </c>
      <c r="AC121" s="2">
        <f t="shared" si="311"/>
        <v>0</v>
      </c>
      <c r="AD121" s="2">
        <f t="shared" si="311"/>
        <v>0</v>
      </c>
      <c r="AE121" s="2">
        <f t="shared" si="311"/>
        <v>0</v>
      </c>
      <c r="AF121" s="2">
        <f t="shared" si="311"/>
        <v>0</v>
      </c>
      <c r="AG121" s="2">
        <f t="shared" si="311"/>
        <v>0</v>
      </c>
      <c r="AH121" s="2">
        <f t="shared" si="311"/>
        <v>0</v>
      </c>
      <c r="AI121" s="2">
        <f t="shared" si="311"/>
        <v>0</v>
      </c>
      <c r="AJ121" s="2">
        <f t="shared" si="311"/>
        <v>0</v>
      </c>
      <c r="AK121" s="2">
        <f t="shared" si="311"/>
        <v>0</v>
      </c>
      <c r="AL121" s="2">
        <f t="shared" si="311"/>
        <v>0</v>
      </c>
      <c r="AM121" s="2">
        <f t="shared" si="311"/>
        <v>0</v>
      </c>
      <c r="AN121" s="2">
        <f t="shared" si="311"/>
        <v>0</v>
      </c>
      <c r="AO121" s="2">
        <f t="shared" si="311"/>
        <v>0</v>
      </c>
      <c r="AP121" s="2">
        <f t="shared" si="311"/>
        <v>0</v>
      </c>
      <c r="AQ121" s="2">
        <f t="shared" si="311"/>
        <v>0</v>
      </c>
      <c r="AR121" s="2">
        <f t="shared" si="311"/>
        <v>0</v>
      </c>
      <c r="AS121" s="4">
        <f t="shared" si="309"/>
        <v>0</v>
      </c>
      <c r="AT121" s="4">
        <f t="shared" si="310"/>
        <v>0</v>
      </c>
      <c r="AU121" s="17"/>
    </row>
    <row r="122" spans="1:47" ht="30" customHeight="1" outlineLevel="2">
      <c r="A122" s="9" t="s">
        <v>80</v>
      </c>
      <c r="B122" s="3">
        <v>1265</v>
      </c>
      <c r="C122" s="3">
        <v>0</v>
      </c>
      <c r="D122" s="3">
        <v>0</v>
      </c>
      <c r="E122" s="3">
        <v>0</v>
      </c>
      <c r="F122" s="3">
        <f t="shared" ref="F122:F128" si="312">SUM(C122:E122)</f>
        <v>0</v>
      </c>
      <c r="G122" s="3">
        <v>0</v>
      </c>
      <c r="H122" s="3">
        <v>0</v>
      </c>
      <c r="I122" s="3">
        <v>0</v>
      </c>
      <c r="J122" s="3">
        <f t="shared" ref="J122:J128" si="313">SUM(G122:I122)</f>
        <v>0</v>
      </c>
      <c r="K122" s="3">
        <v>0</v>
      </c>
      <c r="L122" s="3">
        <v>0</v>
      </c>
      <c r="M122" s="3">
        <v>0</v>
      </c>
      <c r="N122" s="3">
        <f t="shared" ref="N122:N128" si="314">SUM(K122:M122)</f>
        <v>0</v>
      </c>
      <c r="O122" s="3">
        <v>0</v>
      </c>
      <c r="P122" s="3">
        <v>0</v>
      </c>
      <c r="Q122" s="3">
        <v>0</v>
      </c>
      <c r="R122" s="3">
        <f t="shared" ref="R122:R128" si="315">SUM(O122:Q122)</f>
        <v>0</v>
      </c>
      <c r="S122" s="3">
        <f>+F122</f>
        <v>0</v>
      </c>
      <c r="T122" s="3">
        <f>+S122+J122</f>
        <v>0</v>
      </c>
      <c r="U122" s="3">
        <f>+T122+N122</f>
        <v>0</v>
      </c>
      <c r="V122" s="3">
        <f>+U122+R122</f>
        <v>0</v>
      </c>
      <c r="W122" s="3">
        <f>+V122</f>
        <v>0</v>
      </c>
      <c r="X122" s="25">
        <v>0</v>
      </c>
      <c r="Y122" s="25">
        <v>0</v>
      </c>
      <c r="Z122" s="25">
        <v>0</v>
      </c>
      <c r="AA122" s="3">
        <f t="shared" ref="AA122:AA128" si="316">SUM(X122:Z122)</f>
        <v>0</v>
      </c>
      <c r="AB122" s="3">
        <v>0</v>
      </c>
      <c r="AC122" s="3">
        <v>0</v>
      </c>
      <c r="AD122" s="3">
        <v>0</v>
      </c>
      <c r="AE122" s="3">
        <f t="shared" ref="AE122:AE128" si="317">SUM(AB122:AD122)</f>
        <v>0</v>
      </c>
      <c r="AF122" s="3">
        <v>0</v>
      </c>
      <c r="AG122" s="3">
        <v>0</v>
      </c>
      <c r="AH122" s="3">
        <v>0</v>
      </c>
      <c r="AI122" s="3">
        <f t="shared" ref="AI122:AI128" si="318">SUM(AF122:AH122)</f>
        <v>0</v>
      </c>
      <c r="AJ122" s="3">
        <v>0</v>
      </c>
      <c r="AK122" s="3">
        <v>0</v>
      </c>
      <c r="AL122" s="3">
        <v>0</v>
      </c>
      <c r="AM122" s="3">
        <f t="shared" ref="AM122:AM128" si="319">SUM(AJ122:AL122)</f>
        <v>0</v>
      </c>
      <c r="AN122" s="3">
        <f>+AA122</f>
        <v>0</v>
      </c>
      <c r="AO122" s="3">
        <f>+AN122+AE122</f>
        <v>0</v>
      </c>
      <c r="AP122" s="3">
        <f>+AO122+AI122</f>
        <v>0</v>
      </c>
      <c r="AQ122" s="3">
        <f>+AP122+AM122</f>
        <v>0</v>
      </c>
      <c r="AR122" s="3">
        <f>+AQ122</f>
        <v>0</v>
      </c>
      <c r="AS122" s="5">
        <f t="shared" si="309"/>
        <v>0</v>
      </c>
      <c r="AT122" s="5">
        <f t="shared" si="310"/>
        <v>0</v>
      </c>
      <c r="AU122" s="17"/>
    </row>
    <row r="123" spans="1:47" ht="30" customHeight="1" outlineLevel="1">
      <c r="A123" s="8" t="s">
        <v>9</v>
      </c>
      <c r="B123" s="2">
        <v>0</v>
      </c>
      <c r="C123" s="2">
        <v>0</v>
      </c>
      <c r="D123" s="2">
        <v>0</v>
      </c>
      <c r="E123" s="2">
        <v>0</v>
      </c>
      <c r="F123" s="2">
        <f t="shared" si="312"/>
        <v>0</v>
      </c>
      <c r="G123" s="2">
        <v>0</v>
      </c>
      <c r="H123" s="2">
        <v>0</v>
      </c>
      <c r="I123" s="2">
        <v>0</v>
      </c>
      <c r="J123" s="2">
        <f t="shared" si="313"/>
        <v>0</v>
      </c>
      <c r="K123" s="2">
        <v>0</v>
      </c>
      <c r="L123" s="2">
        <v>0</v>
      </c>
      <c r="M123" s="2">
        <v>0</v>
      </c>
      <c r="N123" s="2">
        <f t="shared" si="314"/>
        <v>0</v>
      </c>
      <c r="O123" s="2">
        <v>0</v>
      </c>
      <c r="P123" s="2">
        <v>0</v>
      </c>
      <c r="Q123" s="2">
        <v>0</v>
      </c>
      <c r="R123" s="2">
        <f t="shared" si="315"/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f t="shared" si="316"/>
        <v>0</v>
      </c>
      <c r="AB123" s="2">
        <v>0</v>
      </c>
      <c r="AC123" s="2">
        <v>0</v>
      </c>
      <c r="AD123" s="2">
        <v>0</v>
      </c>
      <c r="AE123" s="2">
        <f t="shared" si="317"/>
        <v>0</v>
      </c>
      <c r="AF123" s="2">
        <v>0</v>
      </c>
      <c r="AG123" s="2">
        <v>0</v>
      </c>
      <c r="AH123" s="2">
        <v>0</v>
      </c>
      <c r="AI123" s="2">
        <f t="shared" si="318"/>
        <v>0</v>
      </c>
      <c r="AJ123" s="2">
        <v>0</v>
      </c>
      <c r="AK123" s="2">
        <v>0</v>
      </c>
      <c r="AL123" s="2">
        <v>0</v>
      </c>
      <c r="AM123" s="2">
        <f t="shared" si="319"/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4">
        <f t="shared" si="309"/>
        <v>0</v>
      </c>
      <c r="AT123" s="4">
        <f t="shared" si="310"/>
        <v>0</v>
      </c>
      <c r="AU123" s="17"/>
    </row>
    <row r="124" spans="1:47" ht="30" customHeight="1" outlineLevel="1">
      <c r="A124" s="8" t="s">
        <v>10</v>
      </c>
      <c r="B124" s="2">
        <v>0</v>
      </c>
      <c r="C124" s="2">
        <v>0</v>
      </c>
      <c r="D124" s="2">
        <v>0</v>
      </c>
      <c r="E124" s="2">
        <v>0</v>
      </c>
      <c r="F124" s="2">
        <f t="shared" si="312"/>
        <v>0</v>
      </c>
      <c r="G124" s="2">
        <v>0</v>
      </c>
      <c r="H124" s="2">
        <v>0</v>
      </c>
      <c r="I124" s="2">
        <v>0</v>
      </c>
      <c r="J124" s="2">
        <f t="shared" si="313"/>
        <v>0</v>
      </c>
      <c r="K124" s="2">
        <v>0</v>
      </c>
      <c r="L124" s="2">
        <v>0</v>
      </c>
      <c r="M124" s="2">
        <v>0</v>
      </c>
      <c r="N124" s="2">
        <f t="shared" si="314"/>
        <v>0</v>
      </c>
      <c r="O124" s="2">
        <v>0</v>
      </c>
      <c r="P124" s="2">
        <v>0</v>
      </c>
      <c r="Q124" s="2">
        <v>0</v>
      </c>
      <c r="R124" s="2">
        <f t="shared" si="315"/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f t="shared" si="316"/>
        <v>0</v>
      </c>
      <c r="AB124" s="2">
        <v>0</v>
      </c>
      <c r="AC124" s="2">
        <v>0</v>
      </c>
      <c r="AD124" s="2">
        <v>0</v>
      </c>
      <c r="AE124" s="2">
        <f t="shared" si="317"/>
        <v>0</v>
      </c>
      <c r="AF124" s="2">
        <v>0</v>
      </c>
      <c r="AG124" s="2">
        <v>0</v>
      </c>
      <c r="AH124" s="2">
        <v>0</v>
      </c>
      <c r="AI124" s="2">
        <f t="shared" si="318"/>
        <v>0</v>
      </c>
      <c r="AJ124" s="2">
        <v>0</v>
      </c>
      <c r="AK124" s="2">
        <v>0</v>
      </c>
      <c r="AL124" s="2">
        <v>0</v>
      </c>
      <c r="AM124" s="2">
        <f t="shared" si="319"/>
        <v>0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4">
        <f t="shared" si="309"/>
        <v>0</v>
      </c>
      <c r="AT124" s="4">
        <f t="shared" si="310"/>
        <v>0</v>
      </c>
      <c r="AU124" s="17"/>
    </row>
    <row r="125" spans="1:47" ht="30" customHeight="1" outlineLevel="1">
      <c r="A125" s="8" t="s">
        <v>11</v>
      </c>
      <c r="B125" s="2">
        <v>0</v>
      </c>
      <c r="C125" s="2">
        <v>0</v>
      </c>
      <c r="D125" s="2">
        <v>0</v>
      </c>
      <c r="E125" s="2">
        <v>0</v>
      </c>
      <c r="F125" s="2">
        <f t="shared" si="312"/>
        <v>0</v>
      </c>
      <c r="G125" s="2">
        <v>0</v>
      </c>
      <c r="H125" s="2">
        <v>0</v>
      </c>
      <c r="I125" s="2">
        <v>0</v>
      </c>
      <c r="J125" s="2">
        <f t="shared" si="313"/>
        <v>0</v>
      </c>
      <c r="K125" s="2">
        <v>0</v>
      </c>
      <c r="L125" s="2">
        <v>0</v>
      </c>
      <c r="M125" s="2">
        <v>0</v>
      </c>
      <c r="N125" s="2">
        <f t="shared" si="314"/>
        <v>0</v>
      </c>
      <c r="O125" s="2">
        <v>0</v>
      </c>
      <c r="P125" s="2">
        <v>0</v>
      </c>
      <c r="Q125" s="2">
        <v>0</v>
      </c>
      <c r="R125" s="2">
        <f t="shared" si="315"/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f t="shared" si="316"/>
        <v>0</v>
      </c>
      <c r="AB125" s="2">
        <v>0</v>
      </c>
      <c r="AC125" s="2">
        <v>0</v>
      </c>
      <c r="AD125" s="2">
        <v>0</v>
      </c>
      <c r="AE125" s="2">
        <f t="shared" si="317"/>
        <v>0</v>
      </c>
      <c r="AF125" s="2">
        <v>0</v>
      </c>
      <c r="AG125" s="2">
        <v>0</v>
      </c>
      <c r="AH125" s="2">
        <v>0</v>
      </c>
      <c r="AI125" s="2">
        <f t="shared" si="318"/>
        <v>0</v>
      </c>
      <c r="AJ125" s="2">
        <v>0</v>
      </c>
      <c r="AK125" s="2">
        <v>0</v>
      </c>
      <c r="AL125" s="2">
        <v>0</v>
      </c>
      <c r="AM125" s="2">
        <f t="shared" si="319"/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4">
        <f t="shared" si="309"/>
        <v>0</v>
      </c>
      <c r="AT125" s="4">
        <f t="shared" si="310"/>
        <v>0</v>
      </c>
      <c r="AU125" s="17"/>
    </row>
    <row r="126" spans="1:47" ht="30" customHeight="1" outlineLevel="1">
      <c r="A126" s="8" t="s">
        <v>12</v>
      </c>
      <c r="B126" s="2">
        <v>0</v>
      </c>
      <c r="C126" s="2">
        <v>0</v>
      </c>
      <c r="D126" s="2">
        <v>0</v>
      </c>
      <c r="E126" s="2">
        <v>0</v>
      </c>
      <c r="F126" s="2">
        <f t="shared" si="312"/>
        <v>0</v>
      </c>
      <c r="G126" s="2">
        <v>0</v>
      </c>
      <c r="H126" s="2">
        <v>0</v>
      </c>
      <c r="I126" s="2">
        <v>0</v>
      </c>
      <c r="J126" s="2">
        <f t="shared" si="313"/>
        <v>0</v>
      </c>
      <c r="K126" s="2">
        <v>0</v>
      </c>
      <c r="L126" s="2">
        <v>0</v>
      </c>
      <c r="M126" s="2">
        <v>0</v>
      </c>
      <c r="N126" s="2">
        <f t="shared" si="314"/>
        <v>0</v>
      </c>
      <c r="O126" s="2">
        <v>0</v>
      </c>
      <c r="P126" s="2">
        <v>0</v>
      </c>
      <c r="Q126" s="2">
        <v>0</v>
      </c>
      <c r="R126" s="2">
        <f t="shared" si="315"/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f t="shared" si="316"/>
        <v>0</v>
      </c>
      <c r="AB126" s="2">
        <v>0</v>
      </c>
      <c r="AC126" s="2">
        <v>0</v>
      </c>
      <c r="AD126" s="2">
        <v>0</v>
      </c>
      <c r="AE126" s="2">
        <f t="shared" si="317"/>
        <v>0</v>
      </c>
      <c r="AF126" s="2">
        <v>0</v>
      </c>
      <c r="AG126" s="2">
        <v>0</v>
      </c>
      <c r="AH126" s="2">
        <v>0</v>
      </c>
      <c r="AI126" s="2">
        <f t="shared" si="318"/>
        <v>0</v>
      </c>
      <c r="AJ126" s="2">
        <v>0</v>
      </c>
      <c r="AK126" s="2">
        <v>0</v>
      </c>
      <c r="AL126" s="2">
        <v>0</v>
      </c>
      <c r="AM126" s="2">
        <f t="shared" si="319"/>
        <v>0</v>
      </c>
      <c r="AN126" s="2">
        <v>0</v>
      </c>
      <c r="AO126" s="2">
        <v>0</v>
      </c>
      <c r="AP126" s="2">
        <v>0</v>
      </c>
      <c r="AQ126" s="2">
        <v>0</v>
      </c>
      <c r="AR126" s="2">
        <v>0</v>
      </c>
      <c r="AS126" s="4">
        <f t="shared" si="309"/>
        <v>0</v>
      </c>
      <c r="AT126" s="4">
        <f t="shared" si="310"/>
        <v>0</v>
      </c>
      <c r="AU126" s="17"/>
    </row>
    <row r="127" spans="1:47" ht="30" customHeight="1" outlineLevel="1">
      <c r="A127" s="8" t="s">
        <v>13</v>
      </c>
      <c r="B127" s="2">
        <v>0</v>
      </c>
      <c r="C127" s="2">
        <v>0</v>
      </c>
      <c r="D127" s="2">
        <v>0</v>
      </c>
      <c r="E127" s="2">
        <v>0</v>
      </c>
      <c r="F127" s="2">
        <f t="shared" si="312"/>
        <v>0</v>
      </c>
      <c r="G127" s="2">
        <v>0</v>
      </c>
      <c r="H127" s="2">
        <v>0</v>
      </c>
      <c r="I127" s="2">
        <v>0</v>
      </c>
      <c r="J127" s="2">
        <f t="shared" si="313"/>
        <v>0</v>
      </c>
      <c r="K127" s="2">
        <v>0</v>
      </c>
      <c r="L127" s="2">
        <v>0</v>
      </c>
      <c r="M127" s="2">
        <v>0</v>
      </c>
      <c r="N127" s="2">
        <f t="shared" si="314"/>
        <v>0</v>
      </c>
      <c r="O127" s="2">
        <v>0</v>
      </c>
      <c r="P127" s="2">
        <v>0</v>
      </c>
      <c r="Q127" s="2">
        <v>0</v>
      </c>
      <c r="R127" s="2">
        <f t="shared" si="315"/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f t="shared" si="316"/>
        <v>0</v>
      </c>
      <c r="AB127" s="2">
        <v>0</v>
      </c>
      <c r="AC127" s="2">
        <v>0</v>
      </c>
      <c r="AD127" s="2">
        <v>0</v>
      </c>
      <c r="AE127" s="2">
        <f t="shared" si="317"/>
        <v>0</v>
      </c>
      <c r="AF127" s="2">
        <v>0</v>
      </c>
      <c r="AG127" s="2">
        <v>0</v>
      </c>
      <c r="AH127" s="2">
        <v>0</v>
      </c>
      <c r="AI127" s="2">
        <f t="shared" si="318"/>
        <v>0</v>
      </c>
      <c r="AJ127" s="2">
        <v>0</v>
      </c>
      <c r="AK127" s="2">
        <v>0</v>
      </c>
      <c r="AL127" s="2">
        <v>0</v>
      </c>
      <c r="AM127" s="2">
        <f t="shared" si="319"/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4">
        <f t="shared" si="309"/>
        <v>0</v>
      </c>
      <c r="AT127" s="4">
        <f t="shared" ref="AT127" si="320">IF(W127=0,0,AR127/W127*100)</f>
        <v>0</v>
      </c>
      <c r="AU127" s="17"/>
    </row>
    <row r="128" spans="1:47" ht="30" customHeight="1" outlineLevel="1">
      <c r="A128" s="8" t="s">
        <v>18</v>
      </c>
      <c r="B128" s="2">
        <v>0</v>
      </c>
      <c r="C128" s="2">
        <v>0</v>
      </c>
      <c r="D128" s="2">
        <v>0</v>
      </c>
      <c r="E128" s="2">
        <v>0</v>
      </c>
      <c r="F128" s="2">
        <f t="shared" si="312"/>
        <v>0</v>
      </c>
      <c r="G128" s="2">
        <v>0</v>
      </c>
      <c r="H128" s="2">
        <v>0</v>
      </c>
      <c r="I128" s="2">
        <v>0</v>
      </c>
      <c r="J128" s="2">
        <f t="shared" si="313"/>
        <v>0</v>
      </c>
      <c r="K128" s="2">
        <v>0</v>
      </c>
      <c r="L128" s="2">
        <v>0</v>
      </c>
      <c r="M128" s="2">
        <v>0</v>
      </c>
      <c r="N128" s="2">
        <f t="shared" si="314"/>
        <v>0</v>
      </c>
      <c r="O128" s="2">
        <v>0</v>
      </c>
      <c r="P128" s="2">
        <v>0</v>
      </c>
      <c r="Q128" s="2">
        <v>0</v>
      </c>
      <c r="R128" s="2">
        <f t="shared" si="315"/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f t="shared" si="316"/>
        <v>0</v>
      </c>
      <c r="AB128" s="2">
        <v>0</v>
      </c>
      <c r="AC128" s="2">
        <v>0</v>
      </c>
      <c r="AD128" s="2">
        <v>0</v>
      </c>
      <c r="AE128" s="2">
        <f t="shared" si="317"/>
        <v>0</v>
      </c>
      <c r="AF128" s="2">
        <v>0</v>
      </c>
      <c r="AG128" s="2">
        <v>0</v>
      </c>
      <c r="AH128" s="2">
        <v>0</v>
      </c>
      <c r="AI128" s="2">
        <f t="shared" si="318"/>
        <v>0</v>
      </c>
      <c r="AJ128" s="2">
        <v>0</v>
      </c>
      <c r="AK128" s="2">
        <v>0</v>
      </c>
      <c r="AL128" s="2">
        <v>0</v>
      </c>
      <c r="AM128" s="2">
        <f t="shared" si="319"/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4">
        <f t="shared" si="309"/>
        <v>0</v>
      </c>
      <c r="AT128" s="4">
        <f t="shared" ref="AT128" si="321">IF(W128=0,0,AR128/W128*100)</f>
        <v>0</v>
      </c>
      <c r="AU128" s="17"/>
    </row>
    <row r="129" spans="1:47" ht="3.75" customHeight="1" outlineLevel="1">
      <c r="A129" s="6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4"/>
      <c r="AT129" s="4"/>
      <c r="AU129" s="17"/>
    </row>
    <row r="130" spans="1:47" ht="3.75" customHeight="1">
      <c r="A130" s="6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4"/>
      <c r="AT130" s="4"/>
      <c r="AU130" s="17"/>
    </row>
    <row r="131" spans="1:47" ht="30" customHeight="1">
      <c r="A131" s="6" t="s">
        <v>25</v>
      </c>
      <c r="B131" s="14">
        <f>+B132+B133+B134+B135+B136+B138+B139+B140+B141+B142+B143</f>
        <v>4605</v>
      </c>
      <c r="C131" s="14">
        <f t="shared" ref="C131:AR131" si="322">+C132+C133+C134+C135+C136+C138+C139+C140+C141+C142+C143</f>
        <v>581.40318000000002</v>
      </c>
      <c r="D131" s="14">
        <f t="shared" si="322"/>
        <v>0</v>
      </c>
      <c r="E131" s="14">
        <f t="shared" si="322"/>
        <v>0</v>
      </c>
      <c r="F131" s="14">
        <f t="shared" si="322"/>
        <v>581.40318000000002</v>
      </c>
      <c r="G131" s="14">
        <f t="shared" si="322"/>
        <v>0</v>
      </c>
      <c r="H131" s="14">
        <f t="shared" si="322"/>
        <v>0</v>
      </c>
      <c r="I131" s="14">
        <f t="shared" si="322"/>
        <v>0</v>
      </c>
      <c r="J131" s="14">
        <f t="shared" si="322"/>
        <v>0</v>
      </c>
      <c r="K131" s="14">
        <f t="shared" si="322"/>
        <v>0</v>
      </c>
      <c r="L131" s="14">
        <f t="shared" si="322"/>
        <v>0</v>
      </c>
      <c r="M131" s="14">
        <f t="shared" si="322"/>
        <v>0</v>
      </c>
      <c r="N131" s="14">
        <f t="shared" si="322"/>
        <v>0</v>
      </c>
      <c r="O131" s="14">
        <f t="shared" si="322"/>
        <v>0</v>
      </c>
      <c r="P131" s="14">
        <f t="shared" si="322"/>
        <v>0</v>
      </c>
      <c r="Q131" s="14">
        <f t="shared" si="322"/>
        <v>0</v>
      </c>
      <c r="R131" s="14">
        <f t="shared" si="322"/>
        <v>0</v>
      </c>
      <c r="S131" s="14">
        <f t="shared" si="322"/>
        <v>581.40318000000002</v>
      </c>
      <c r="T131" s="14">
        <f t="shared" si="322"/>
        <v>581.40318000000002</v>
      </c>
      <c r="U131" s="14">
        <f t="shared" si="322"/>
        <v>581.40318000000002</v>
      </c>
      <c r="V131" s="14">
        <f t="shared" si="322"/>
        <v>581.40318000000002</v>
      </c>
      <c r="W131" s="14">
        <f t="shared" si="322"/>
        <v>581.40318000000002</v>
      </c>
      <c r="X131" s="14">
        <f t="shared" si="322"/>
        <v>0</v>
      </c>
      <c r="Y131" s="14">
        <f t="shared" si="322"/>
        <v>0</v>
      </c>
      <c r="Z131" s="14">
        <f t="shared" si="322"/>
        <v>0</v>
      </c>
      <c r="AA131" s="14">
        <f t="shared" si="322"/>
        <v>0</v>
      </c>
      <c r="AB131" s="14">
        <f t="shared" si="322"/>
        <v>0</v>
      </c>
      <c r="AC131" s="14">
        <f t="shared" si="322"/>
        <v>0</v>
      </c>
      <c r="AD131" s="14">
        <f t="shared" si="322"/>
        <v>5.15</v>
      </c>
      <c r="AE131" s="14">
        <f t="shared" si="322"/>
        <v>5.15</v>
      </c>
      <c r="AF131" s="14">
        <f t="shared" si="322"/>
        <v>0</v>
      </c>
      <c r="AG131" s="14">
        <f t="shared" si="322"/>
        <v>0</v>
      </c>
      <c r="AH131" s="14">
        <f t="shared" si="322"/>
        <v>0</v>
      </c>
      <c r="AI131" s="14">
        <f t="shared" si="322"/>
        <v>0</v>
      </c>
      <c r="AJ131" s="14">
        <f t="shared" si="322"/>
        <v>0</v>
      </c>
      <c r="AK131" s="14">
        <f t="shared" si="322"/>
        <v>0</v>
      </c>
      <c r="AL131" s="14">
        <f t="shared" si="322"/>
        <v>0</v>
      </c>
      <c r="AM131" s="14">
        <f t="shared" si="322"/>
        <v>0</v>
      </c>
      <c r="AN131" s="14">
        <f t="shared" si="322"/>
        <v>0</v>
      </c>
      <c r="AO131" s="14">
        <f t="shared" si="322"/>
        <v>5.15</v>
      </c>
      <c r="AP131" s="14">
        <f t="shared" si="322"/>
        <v>5.15</v>
      </c>
      <c r="AQ131" s="14">
        <f t="shared" si="322"/>
        <v>5.15</v>
      </c>
      <c r="AR131" s="14">
        <f t="shared" si="322"/>
        <v>5.15</v>
      </c>
      <c r="AS131" s="13">
        <f t="shared" ref="AS131:AS143" si="323">IF(J131=0,0,AE131/J131*100)</f>
        <v>0</v>
      </c>
      <c r="AT131" s="13">
        <f>IF(W131=0,0,AR131/W131*100)</f>
        <v>0.88578806878902872</v>
      </c>
      <c r="AU131" s="17"/>
    </row>
    <row r="132" spans="1:47" s="10" customFormat="1" ht="30" customHeight="1" outlineLevel="1">
      <c r="A132" s="8" t="s">
        <v>4</v>
      </c>
      <c r="B132" s="2">
        <v>0</v>
      </c>
      <c r="C132" s="2">
        <v>0</v>
      </c>
      <c r="D132" s="2">
        <v>0</v>
      </c>
      <c r="E132" s="2">
        <v>0</v>
      </c>
      <c r="F132" s="2">
        <f>SUM(C132:E132)</f>
        <v>0</v>
      </c>
      <c r="G132" s="2">
        <v>0</v>
      </c>
      <c r="H132" s="2">
        <v>0</v>
      </c>
      <c r="I132" s="2">
        <v>0</v>
      </c>
      <c r="J132" s="2">
        <f>SUM(G132:I132)</f>
        <v>0</v>
      </c>
      <c r="K132" s="2">
        <v>0</v>
      </c>
      <c r="L132" s="2">
        <v>0</v>
      </c>
      <c r="M132" s="2">
        <v>0</v>
      </c>
      <c r="N132" s="2">
        <f>SUM(K132:M132)</f>
        <v>0</v>
      </c>
      <c r="O132" s="2">
        <v>0</v>
      </c>
      <c r="P132" s="2">
        <v>0</v>
      </c>
      <c r="Q132" s="2">
        <v>0</v>
      </c>
      <c r="R132" s="2">
        <f>SUM(O132:Q132)</f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f>SUM(X132:Z132)</f>
        <v>0</v>
      </c>
      <c r="AB132" s="2">
        <v>0</v>
      </c>
      <c r="AC132" s="2">
        <v>0</v>
      </c>
      <c r="AD132" s="2">
        <v>0</v>
      </c>
      <c r="AE132" s="2">
        <f>SUM(AB132:AD132)</f>
        <v>0</v>
      </c>
      <c r="AF132" s="2">
        <v>0</v>
      </c>
      <c r="AG132" s="2">
        <v>0</v>
      </c>
      <c r="AH132" s="2">
        <v>0</v>
      </c>
      <c r="AI132" s="2">
        <f>SUM(AF132:AH132)</f>
        <v>0</v>
      </c>
      <c r="AJ132" s="2">
        <v>0</v>
      </c>
      <c r="AK132" s="2">
        <v>0</v>
      </c>
      <c r="AL132" s="2">
        <v>0</v>
      </c>
      <c r="AM132" s="2">
        <f>SUM(AJ132:AL132)</f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4">
        <f t="shared" si="323"/>
        <v>0</v>
      </c>
      <c r="AT132" s="4">
        <f t="shared" ref="AT132:AT143" si="324">IF(W132=0,0,AR132/W132*100)</f>
        <v>0</v>
      </c>
      <c r="AU132" s="17"/>
    </row>
    <row r="133" spans="1:47" s="10" customFormat="1" ht="30" customHeight="1" outlineLevel="1">
      <c r="A133" s="8" t="s">
        <v>5</v>
      </c>
      <c r="B133" s="2">
        <v>0</v>
      </c>
      <c r="C133" s="2">
        <v>0</v>
      </c>
      <c r="D133" s="2">
        <v>0</v>
      </c>
      <c r="E133" s="2">
        <v>0</v>
      </c>
      <c r="F133" s="2">
        <f>SUM(C133:E133)</f>
        <v>0</v>
      </c>
      <c r="G133" s="2">
        <v>0</v>
      </c>
      <c r="H133" s="2">
        <v>0</v>
      </c>
      <c r="I133" s="2">
        <v>0</v>
      </c>
      <c r="J133" s="2">
        <f>SUM(G133:I133)</f>
        <v>0</v>
      </c>
      <c r="K133" s="2">
        <v>0</v>
      </c>
      <c r="L133" s="2">
        <v>0</v>
      </c>
      <c r="M133" s="2">
        <v>0</v>
      </c>
      <c r="N133" s="2">
        <f>SUM(K133:M133)</f>
        <v>0</v>
      </c>
      <c r="O133" s="2">
        <v>0</v>
      </c>
      <c r="P133" s="2">
        <v>0</v>
      </c>
      <c r="Q133" s="2">
        <v>0</v>
      </c>
      <c r="R133" s="2">
        <f>SUM(O133:Q133)</f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f>SUM(X133:Z133)</f>
        <v>0</v>
      </c>
      <c r="AB133" s="2">
        <v>0</v>
      </c>
      <c r="AC133" s="2">
        <v>0</v>
      </c>
      <c r="AD133" s="2">
        <v>0</v>
      </c>
      <c r="AE133" s="2">
        <f>SUM(AB133:AD133)</f>
        <v>0</v>
      </c>
      <c r="AF133" s="2">
        <v>0</v>
      </c>
      <c r="AG133" s="2">
        <v>0</v>
      </c>
      <c r="AH133" s="2">
        <v>0</v>
      </c>
      <c r="AI133" s="2">
        <f>SUM(AF133:AH133)</f>
        <v>0</v>
      </c>
      <c r="AJ133" s="2">
        <v>0</v>
      </c>
      <c r="AK133" s="2">
        <v>0</v>
      </c>
      <c r="AL133" s="2">
        <v>0</v>
      </c>
      <c r="AM133" s="2">
        <f>SUM(AJ133:AL133)</f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4">
        <f t="shared" si="323"/>
        <v>0</v>
      </c>
      <c r="AT133" s="4">
        <f t="shared" si="324"/>
        <v>0</v>
      </c>
      <c r="AU133" s="17"/>
    </row>
    <row r="134" spans="1:47" s="10" customFormat="1" ht="30" customHeight="1" outlineLevel="1">
      <c r="A134" s="8" t="s">
        <v>6</v>
      </c>
      <c r="B134" s="2">
        <v>0</v>
      </c>
      <c r="C134" s="2">
        <v>0</v>
      </c>
      <c r="D134" s="2">
        <v>0</v>
      </c>
      <c r="E134" s="2">
        <v>0</v>
      </c>
      <c r="F134" s="2">
        <f>SUM(C134:E134)</f>
        <v>0</v>
      </c>
      <c r="G134" s="2">
        <v>0</v>
      </c>
      <c r="H134" s="2">
        <v>0</v>
      </c>
      <c r="I134" s="2">
        <v>0</v>
      </c>
      <c r="J134" s="2">
        <f>SUM(G134:I134)</f>
        <v>0</v>
      </c>
      <c r="K134" s="2">
        <v>0</v>
      </c>
      <c r="L134" s="2">
        <v>0</v>
      </c>
      <c r="M134" s="2">
        <v>0</v>
      </c>
      <c r="N134" s="2">
        <f>SUM(K134:M134)</f>
        <v>0</v>
      </c>
      <c r="O134" s="2">
        <v>0</v>
      </c>
      <c r="P134" s="2">
        <v>0</v>
      </c>
      <c r="Q134" s="2">
        <v>0</v>
      </c>
      <c r="R134" s="2">
        <f>SUM(O134:Q134)</f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f>SUM(X134:Z134)</f>
        <v>0</v>
      </c>
      <c r="AB134" s="2">
        <v>0</v>
      </c>
      <c r="AC134" s="2">
        <v>0</v>
      </c>
      <c r="AD134" s="2">
        <v>0</v>
      </c>
      <c r="AE134" s="2">
        <f>SUM(AB134:AD134)</f>
        <v>0</v>
      </c>
      <c r="AF134" s="2">
        <v>0</v>
      </c>
      <c r="AG134" s="2">
        <v>0</v>
      </c>
      <c r="AH134" s="2">
        <v>0</v>
      </c>
      <c r="AI134" s="2">
        <f>SUM(AF134:AH134)</f>
        <v>0</v>
      </c>
      <c r="AJ134" s="2">
        <v>0</v>
      </c>
      <c r="AK134" s="2">
        <v>0</v>
      </c>
      <c r="AL134" s="2">
        <v>0</v>
      </c>
      <c r="AM134" s="2">
        <f>SUM(AJ134:AL134)</f>
        <v>0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4">
        <f t="shared" si="323"/>
        <v>0</v>
      </c>
      <c r="AT134" s="4">
        <f t="shared" si="324"/>
        <v>0</v>
      </c>
      <c r="AU134" s="17"/>
    </row>
    <row r="135" spans="1:47" s="10" customFormat="1" ht="30" customHeight="1" outlineLevel="1">
      <c r="A135" s="8" t="s">
        <v>7</v>
      </c>
      <c r="B135" s="2">
        <v>0</v>
      </c>
      <c r="C135" s="2">
        <v>0</v>
      </c>
      <c r="D135" s="2">
        <v>0</v>
      </c>
      <c r="E135" s="2">
        <v>0</v>
      </c>
      <c r="F135" s="2">
        <f>SUM(C135:E135)</f>
        <v>0</v>
      </c>
      <c r="G135" s="2">
        <v>0</v>
      </c>
      <c r="H135" s="2">
        <v>0</v>
      </c>
      <c r="I135" s="2">
        <v>0</v>
      </c>
      <c r="J135" s="2">
        <f>SUM(G135:I135)</f>
        <v>0</v>
      </c>
      <c r="K135" s="2">
        <v>0</v>
      </c>
      <c r="L135" s="2">
        <v>0</v>
      </c>
      <c r="M135" s="2">
        <v>0</v>
      </c>
      <c r="N135" s="2">
        <f>SUM(K135:M135)</f>
        <v>0</v>
      </c>
      <c r="O135" s="2">
        <v>0</v>
      </c>
      <c r="P135" s="2">
        <v>0</v>
      </c>
      <c r="Q135" s="2">
        <v>0</v>
      </c>
      <c r="R135" s="2">
        <f>SUM(O135:Q135)</f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f>SUM(X135:Z135)</f>
        <v>0</v>
      </c>
      <c r="AB135" s="2">
        <v>0</v>
      </c>
      <c r="AC135" s="2">
        <v>0</v>
      </c>
      <c r="AD135" s="2">
        <v>0</v>
      </c>
      <c r="AE135" s="2">
        <f>SUM(AB135:AD135)</f>
        <v>0</v>
      </c>
      <c r="AF135" s="2">
        <v>0</v>
      </c>
      <c r="AG135" s="2">
        <v>0</v>
      </c>
      <c r="AH135" s="2">
        <v>0</v>
      </c>
      <c r="AI135" s="2">
        <f>SUM(AF135:AH135)</f>
        <v>0</v>
      </c>
      <c r="AJ135" s="2">
        <v>0</v>
      </c>
      <c r="AK135" s="2">
        <v>0</v>
      </c>
      <c r="AL135" s="2">
        <v>0</v>
      </c>
      <c r="AM135" s="2">
        <f>SUM(AJ135:AL135)</f>
        <v>0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4">
        <f t="shared" si="323"/>
        <v>0</v>
      </c>
      <c r="AT135" s="4">
        <f t="shared" si="324"/>
        <v>0</v>
      </c>
      <c r="AU135" s="17"/>
    </row>
    <row r="136" spans="1:47" s="10" customFormat="1" ht="30" customHeight="1" outlineLevel="1">
      <c r="A136" s="8" t="s">
        <v>8</v>
      </c>
      <c r="B136" s="2">
        <f t="shared" ref="B136:AR136" si="325">SUM(B137:B137)</f>
        <v>4605</v>
      </c>
      <c r="C136" s="2">
        <f t="shared" si="325"/>
        <v>581.40318000000002</v>
      </c>
      <c r="D136" s="2">
        <f t="shared" si="325"/>
        <v>0</v>
      </c>
      <c r="E136" s="2">
        <f t="shared" si="325"/>
        <v>0</v>
      </c>
      <c r="F136" s="2">
        <f t="shared" si="325"/>
        <v>581.40318000000002</v>
      </c>
      <c r="G136" s="2">
        <f t="shared" si="325"/>
        <v>0</v>
      </c>
      <c r="H136" s="2">
        <f t="shared" si="325"/>
        <v>0</v>
      </c>
      <c r="I136" s="2">
        <f t="shared" si="325"/>
        <v>0</v>
      </c>
      <c r="J136" s="2">
        <f t="shared" si="325"/>
        <v>0</v>
      </c>
      <c r="K136" s="2">
        <f t="shared" si="325"/>
        <v>0</v>
      </c>
      <c r="L136" s="2">
        <f t="shared" si="325"/>
        <v>0</v>
      </c>
      <c r="M136" s="2">
        <f t="shared" si="325"/>
        <v>0</v>
      </c>
      <c r="N136" s="2">
        <f t="shared" si="325"/>
        <v>0</v>
      </c>
      <c r="O136" s="2">
        <f t="shared" si="325"/>
        <v>0</v>
      </c>
      <c r="P136" s="2">
        <f t="shared" si="325"/>
        <v>0</v>
      </c>
      <c r="Q136" s="2">
        <f t="shared" si="325"/>
        <v>0</v>
      </c>
      <c r="R136" s="2">
        <f t="shared" si="325"/>
        <v>0</v>
      </c>
      <c r="S136" s="2">
        <f t="shared" si="325"/>
        <v>581.40318000000002</v>
      </c>
      <c r="T136" s="2">
        <f t="shared" si="325"/>
        <v>581.40318000000002</v>
      </c>
      <c r="U136" s="2">
        <f t="shared" si="325"/>
        <v>581.40318000000002</v>
      </c>
      <c r="V136" s="2">
        <f t="shared" si="325"/>
        <v>581.40318000000002</v>
      </c>
      <c r="W136" s="2">
        <f t="shared" si="325"/>
        <v>581.40318000000002</v>
      </c>
      <c r="X136" s="2">
        <f t="shared" si="325"/>
        <v>0</v>
      </c>
      <c r="Y136" s="2">
        <f t="shared" si="325"/>
        <v>0</v>
      </c>
      <c r="Z136" s="2">
        <f t="shared" si="325"/>
        <v>0</v>
      </c>
      <c r="AA136" s="2">
        <f t="shared" si="325"/>
        <v>0</v>
      </c>
      <c r="AB136" s="2">
        <f t="shared" si="325"/>
        <v>0</v>
      </c>
      <c r="AC136" s="2">
        <f t="shared" si="325"/>
        <v>0</v>
      </c>
      <c r="AD136" s="2">
        <f t="shared" si="325"/>
        <v>5.15</v>
      </c>
      <c r="AE136" s="2">
        <f t="shared" si="325"/>
        <v>5.15</v>
      </c>
      <c r="AF136" s="2">
        <f t="shared" si="325"/>
        <v>0</v>
      </c>
      <c r="AG136" s="2">
        <f t="shared" si="325"/>
        <v>0</v>
      </c>
      <c r="AH136" s="2">
        <f t="shared" si="325"/>
        <v>0</v>
      </c>
      <c r="AI136" s="2">
        <f t="shared" si="325"/>
        <v>0</v>
      </c>
      <c r="AJ136" s="2">
        <f t="shared" si="325"/>
        <v>0</v>
      </c>
      <c r="AK136" s="2">
        <f t="shared" si="325"/>
        <v>0</v>
      </c>
      <c r="AL136" s="2">
        <f t="shared" si="325"/>
        <v>0</v>
      </c>
      <c r="AM136" s="2">
        <f t="shared" si="325"/>
        <v>0</v>
      </c>
      <c r="AN136" s="2">
        <f t="shared" si="325"/>
        <v>0</v>
      </c>
      <c r="AO136" s="2">
        <f t="shared" si="325"/>
        <v>5.15</v>
      </c>
      <c r="AP136" s="2">
        <f t="shared" si="325"/>
        <v>5.15</v>
      </c>
      <c r="AQ136" s="2">
        <f t="shared" si="325"/>
        <v>5.15</v>
      </c>
      <c r="AR136" s="2">
        <f t="shared" si="325"/>
        <v>5.15</v>
      </c>
      <c r="AS136" s="4">
        <f t="shared" si="323"/>
        <v>0</v>
      </c>
      <c r="AT136" s="4">
        <f t="shared" si="324"/>
        <v>0.88578806878902872</v>
      </c>
      <c r="AU136" s="17"/>
    </row>
    <row r="137" spans="1:47" ht="30" customHeight="1" outlineLevel="2">
      <c r="A137" s="9" t="s">
        <v>120</v>
      </c>
      <c r="B137" s="3">
        <v>4605</v>
      </c>
      <c r="C137" s="3">
        <v>581.40318000000002</v>
      </c>
      <c r="D137" s="3">
        <v>0</v>
      </c>
      <c r="E137" s="3">
        <v>0</v>
      </c>
      <c r="F137" s="3">
        <f t="shared" ref="F137" si="326">SUM(C137:E137)</f>
        <v>581.40318000000002</v>
      </c>
      <c r="G137" s="3">
        <v>0</v>
      </c>
      <c r="H137" s="3">
        <v>0</v>
      </c>
      <c r="I137" s="3">
        <v>0</v>
      </c>
      <c r="J137" s="3">
        <f t="shared" ref="J137" si="327">SUM(G137:I137)</f>
        <v>0</v>
      </c>
      <c r="K137" s="3">
        <v>0</v>
      </c>
      <c r="L137" s="3">
        <v>0</v>
      </c>
      <c r="M137" s="3">
        <v>0</v>
      </c>
      <c r="N137" s="3">
        <f t="shared" ref="N137" si="328">SUM(K137:M137)</f>
        <v>0</v>
      </c>
      <c r="O137" s="3">
        <v>0</v>
      </c>
      <c r="P137" s="3">
        <v>0</v>
      </c>
      <c r="Q137" s="3">
        <v>0</v>
      </c>
      <c r="R137" s="3">
        <f t="shared" ref="R137" si="329">SUM(O137:Q137)</f>
        <v>0</v>
      </c>
      <c r="S137" s="3">
        <f>+F137</f>
        <v>581.40318000000002</v>
      </c>
      <c r="T137" s="3">
        <f>+S137+J137</f>
        <v>581.40318000000002</v>
      </c>
      <c r="U137" s="3">
        <f>+T137+N137</f>
        <v>581.40318000000002</v>
      </c>
      <c r="V137" s="3">
        <f>+U137+R137</f>
        <v>581.40318000000002</v>
      </c>
      <c r="W137" s="3">
        <f>+V137</f>
        <v>581.40318000000002</v>
      </c>
      <c r="X137" s="25">
        <v>0</v>
      </c>
      <c r="Y137" s="25">
        <v>0</v>
      </c>
      <c r="Z137" s="25">
        <v>0</v>
      </c>
      <c r="AA137" s="3">
        <f t="shared" ref="AA137" si="330">SUM(X137:Z137)</f>
        <v>0</v>
      </c>
      <c r="AB137" s="3">
        <v>0</v>
      </c>
      <c r="AC137" s="3">
        <v>0</v>
      </c>
      <c r="AD137" s="3">
        <v>5.15</v>
      </c>
      <c r="AE137" s="3">
        <f t="shared" ref="AE137" si="331">SUM(AB137:AD137)</f>
        <v>5.15</v>
      </c>
      <c r="AF137" s="3">
        <v>0</v>
      </c>
      <c r="AG137" s="3">
        <v>0</v>
      </c>
      <c r="AH137" s="3">
        <v>0</v>
      </c>
      <c r="AI137" s="3">
        <f t="shared" ref="AI137" si="332">SUM(AF137:AH137)</f>
        <v>0</v>
      </c>
      <c r="AJ137" s="3">
        <v>0</v>
      </c>
      <c r="AK137" s="3">
        <v>0</v>
      </c>
      <c r="AL137" s="3">
        <v>0</v>
      </c>
      <c r="AM137" s="3">
        <f t="shared" ref="AM137" si="333">SUM(AJ137:AL137)</f>
        <v>0</v>
      </c>
      <c r="AN137" s="3">
        <f>+AA137</f>
        <v>0</v>
      </c>
      <c r="AO137" s="3">
        <f>+AN137+AE137</f>
        <v>5.15</v>
      </c>
      <c r="AP137" s="3">
        <f>+AO137+AI137</f>
        <v>5.15</v>
      </c>
      <c r="AQ137" s="3">
        <f>+AP137+AM137</f>
        <v>5.15</v>
      </c>
      <c r="AR137" s="3">
        <f>+AQ137</f>
        <v>5.15</v>
      </c>
      <c r="AS137" s="5">
        <f t="shared" si="323"/>
        <v>0</v>
      </c>
      <c r="AT137" s="5">
        <f t="shared" ref="AT137" si="334">IF(W137=0,0,AR137/W137*100)</f>
        <v>0.88578806878902872</v>
      </c>
      <c r="AU137" s="17"/>
    </row>
    <row r="138" spans="1:47" s="10" customFormat="1" ht="30" customHeight="1" outlineLevel="1">
      <c r="A138" s="8" t="s">
        <v>9</v>
      </c>
      <c r="B138" s="2">
        <v>0</v>
      </c>
      <c r="C138" s="2">
        <v>0</v>
      </c>
      <c r="D138" s="2">
        <v>0</v>
      </c>
      <c r="E138" s="2">
        <v>0</v>
      </c>
      <c r="F138" s="2">
        <f t="shared" ref="F138:F143" si="335">SUM(C138:E138)</f>
        <v>0</v>
      </c>
      <c r="G138" s="2">
        <v>0</v>
      </c>
      <c r="H138" s="2">
        <v>0</v>
      </c>
      <c r="I138" s="2">
        <v>0</v>
      </c>
      <c r="J138" s="2">
        <f t="shared" ref="J138:J143" si="336">SUM(G138:I138)</f>
        <v>0</v>
      </c>
      <c r="K138" s="2">
        <v>0</v>
      </c>
      <c r="L138" s="2">
        <v>0</v>
      </c>
      <c r="M138" s="2">
        <v>0</v>
      </c>
      <c r="N138" s="2">
        <f t="shared" ref="N138:N143" si="337">SUM(K138:M138)</f>
        <v>0</v>
      </c>
      <c r="O138" s="2">
        <v>0</v>
      </c>
      <c r="P138" s="2">
        <v>0</v>
      </c>
      <c r="Q138" s="2">
        <v>0</v>
      </c>
      <c r="R138" s="2">
        <f t="shared" ref="R138:R143" si="338">SUM(O138:Q138)</f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f t="shared" ref="AA138:AA143" si="339">SUM(X138:Z138)</f>
        <v>0</v>
      </c>
      <c r="AB138" s="2">
        <v>0</v>
      </c>
      <c r="AC138" s="2">
        <v>0</v>
      </c>
      <c r="AD138" s="2">
        <v>0</v>
      </c>
      <c r="AE138" s="2">
        <f t="shared" ref="AE138:AE143" si="340">SUM(AB138:AD138)</f>
        <v>0</v>
      </c>
      <c r="AF138" s="2">
        <v>0</v>
      </c>
      <c r="AG138" s="2">
        <v>0</v>
      </c>
      <c r="AH138" s="2">
        <v>0</v>
      </c>
      <c r="AI138" s="2">
        <f t="shared" ref="AI138:AI143" si="341">SUM(AF138:AH138)</f>
        <v>0</v>
      </c>
      <c r="AJ138" s="2">
        <v>0</v>
      </c>
      <c r="AK138" s="2">
        <v>0</v>
      </c>
      <c r="AL138" s="2">
        <v>0</v>
      </c>
      <c r="AM138" s="2">
        <f t="shared" ref="AM138:AM143" si="342">SUM(AJ138:AL138)</f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4">
        <f t="shared" si="323"/>
        <v>0</v>
      </c>
      <c r="AT138" s="4">
        <f t="shared" si="324"/>
        <v>0</v>
      </c>
      <c r="AU138" s="17"/>
    </row>
    <row r="139" spans="1:47" s="10" customFormat="1" ht="30" customHeight="1" outlineLevel="1">
      <c r="A139" s="8" t="s">
        <v>10</v>
      </c>
      <c r="B139" s="2">
        <v>0</v>
      </c>
      <c r="C139" s="2">
        <v>0</v>
      </c>
      <c r="D139" s="2">
        <v>0</v>
      </c>
      <c r="E139" s="2">
        <v>0</v>
      </c>
      <c r="F139" s="2">
        <f t="shared" si="335"/>
        <v>0</v>
      </c>
      <c r="G139" s="2">
        <v>0</v>
      </c>
      <c r="H139" s="2">
        <v>0</v>
      </c>
      <c r="I139" s="2">
        <v>0</v>
      </c>
      <c r="J139" s="2">
        <f t="shared" si="336"/>
        <v>0</v>
      </c>
      <c r="K139" s="2">
        <v>0</v>
      </c>
      <c r="L139" s="2">
        <v>0</v>
      </c>
      <c r="M139" s="2">
        <v>0</v>
      </c>
      <c r="N139" s="2">
        <f t="shared" si="337"/>
        <v>0</v>
      </c>
      <c r="O139" s="2">
        <v>0</v>
      </c>
      <c r="P139" s="2">
        <v>0</v>
      </c>
      <c r="Q139" s="2">
        <v>0</v>
      </c>
      <c r="R139" s="2">
        <f t="shared" si="338"/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f t="shared" si="339"/>
        <v>0</v>
      </c>
      <c r="AB139" s="2">
        <v>0</v>
      </c>
      <c r="AC139" s="2">
        <v>0</v>
      </c>
      <c r="AD139" s="2">
        <v>0</v>
      </c>
      <c r="AE139" s="2">
        <f t="shared" si="340"/>
        <v>0</v>
      </c>
      <c r="AF139" s="2">
        <v>0</v>
      </c>
      <c r="AG139" s="2">
        <v>0</v>
      </c>
      <c r="AH139" s="2">
        <v>0</v>
      </c>
      <c r="AI139" s="2">
        <f t="shared" si="341"/>
        <v>0</v>
      </c>
      <c r="AJ139" s="2">
        <v>0</v>
      </c>
      <c r="AK139" s="2">
        <v>0</v>
      </c>
      <c r="AL139" s="2">
        <v>0</v>
      </c>
      <c r="AM139" s="2">
        <f t="shared" si="342"/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4">
        <f t="shared" si="323"/>
        <v>0</v>
      </c>
      <c r="AT139" s="4">
        <f t="shared" si="324"/>
        <v>0</v>
      </c>
      <c r="AU139" s="17"/>
    </row>
    <row r="140" spans="1:47" s="10" customFormat="1" ht="30" customHeight="1" outlineLevel="1">
      <c r="A140" s="8" t="s">
        <v>11</v>
      </c>
      <c r="B140" s="2">
        <v>0</v>
      </c>
      <c r="C140" s="2">
        <v>0</v>
      </c>
      <c r="D140" s="2">
        <v>0</v>
      </c>
      <c r="E140" s="2">
        <v>0</v>
      </c>
      <c r="F140" s="2">
        <f t="shared" si="335"/>
        <v>0</v>
      </c>
      <c r="G140" s="2">
        <v>0</v>
      </c>
      <c r="H140" s="2">
        <v>0</v>
      </c>
      <c r="I140" s="2">
        <v>0</v>
      </c>
      <c r="J140" s="2">
        <f t="shared" si="336"/>
        <v>0</v>
      </c>
      <c r="K140" s="2">
        <v>0</v>
      </c>
      <c r="L140" s="2">
        <v>0</v>
      </c>
      <c r="M140" s="2">
        <v>0</v>
      </c>
      <c r="N140" s="2">
        <f t="shared" si="337"/>
        <v>0</v>
      </c>
      <c r="O140" s="2">
        <v>0</v>
      </c>
      <c r="P140" s="2">
        <v>0</v>
      </c>
      <c r="Q140" s="2">
        <v>0</v>
      </c>
      <c r="R140" s="2">
        <f t="shared" si="338"/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f t="shared" si="339"/>
        <v>0</v>
      </c>
      <c r="AB140" s="2">
        <v>0</v>
      </c>
      <c r="AC140" s="2">
        <v>0</v>
      </c>
      <c r="AD140" s="2">
        <v>0</v>
      </c>
      <c r="AE140" s="2">
        <f t="shared" si="340"/>
        <v>0</v>
      </c>
      <c r="AF140" s="2">
        <v>0</v>
      </c>
      <c r="AG140" s="2">
        <v>0</v>
      </c>
      <c r="AH140" s="2">
        <v>0</v>
      </c>
      <c r="AI140" s="2">
        <f t="shared" si="341"/>
        <v>0</v>
      </c>
      <c r="AJ140" s="2">
        <v>0</v>
      </c>
      <c r="AK140" s="2">
        <v>0</v>
      </c>
      <c r="AL140" s="2">
        <v>0</v>
      </c>
      <c r="AM140" s="2">
        <f t="shared" si="342"/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4">
        <f t="shared" si="323"/>
        <v>0</v>
      </c>
      <c r="AT140" s="4">
        <f t="shared" si="324"/>
        <v>0</v>
      </c>
      <c r="AU140" s="17"/>
    </row>
    <row r="141" spans="1:47" s="10" customFormat="1" ht="30" customHeight="1" outlineLevel="1">
      <c r="A141" s="8" t="s">
        <v>12</v>
      </c>
      <c r="B141" s="2">
        <v>0</v>
      </c>
      <c r="C141" s="2">
        <v>0</v>
      </c>
      <c r="D141" s="2">
        <v>0</v>
      </c>
      <c r="E141" s="2">
        <v>0</v>
      </c>
      <c r="F141" s="2">
        <f t="shared" si="335"/>
        <v>0</v>
      </c>
      <c r="G141" s="2">
        <v>0</v>
      </c>
      <c r="H141" s="2">
        <v>0</v>
      </c>
      <c r="I141" s="2">
        <v>0</v>
      </c>
      <c r="J141" s="2">
        <f t="shared" si="336"/>
        <v>0</v>
      </c>
      <c r="K141" s="2">
        <v>0</v>
      </c>
      <c r="L141" s="2">
        <v>0</v>
      </c>
      <c r="M141" s="2">
        <v>0</v>
      </c>
      <c r="N141" s="2">
        <f t="shared" si="337"/>
        <v>0</v>
      </c>
      <c r="O141" s="2">
        <v>0</v>
      </c>
      <c r="P141" s="2">
        <v>0</v>
      </c>
      <c r="Q141" s="2">
        <v>0</v>
      </c>
      <c r="R141" s="2">
        <f t="shared" si="338"/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f t="shared" si="339"/>
        <v>0</v>
      </c>
      <c r="AB141" s="2">
        <v>0</v>
      </c>
      <c r="AC141" s="2">
        <v>0</v>
      </c>
      <c r="AD141" s="2">
        <v>0</v>
      </c>
      <c r="AE141" s="2">
        <f t="shared" si="340"/>
        <v>0</v>
      </c>
      <c r="AF141" s="2">
        <v>0</v>
      </c>
      <c r="AG141" s="2">
        <v>0</v>
      </c>
      <c r="AH141" s="2">
        <v>0</v>
      </c>
      <c r="AI141" s="2">
        <f t="shared" si="341"/>
        <v>0</v>
      </c>
      <c r="AJ141" s="2">
        <v>0</v>
      </c>
      <c r="AK141" s="2">
        <v>0</v>
      </c>
      <c r="AL141" s="2">
        <v>0</v>
      </c>
      <c r="AM141" s="2">
        <f t="shared" si="342"/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4">
        <f t="shared" si="323"/>
        <v>0</v>
      </c>
      <c r="AT141" s="4">
        <f t="shared" si="324"/>
        <v>0</v>
      </c>
      <c r="AU141" s="17"/>
    </row>
    <row r="142" spans="1:47" s="10" customFormat="1" ht="30" customHeight="1" outlineLevel="1">
      <c r="A142" s="8" t="s">
        <v>13</v>
      </c>
      <c r="B142" s="2">
        <v>0</v>
      </c>
      <c r="C142" s="2">
        <v>0</v>
      </c>
      <c r="D142" s="2">
        <v>0</v>
      </c>
      <c r="E142" s="2">
        <v>0</v>
      </c>
      <c r="F142" s="2">
        <f t="shared" ref="F142" si="343">SUM(C142:E142)</f>
        <v>0</v>
      </c>
      <c r="G142" s="2">
        <v>0</v>
      </c>
      <c r="H142" s="2">
        <v>0</v>
      </c>
      <c r="I142" s="2">
        <v>0</v>
      </c>
      <c r="J142" s="2">
        <f t="shared" ref="J142" si="344">SUM(G142:I142)</f>
        <v>0</v>
      </c>
      <c r="K142" s="2">
        <v>0</v>
      </c>
      <c r="L142" s="2">
        <v>0</v>
      </c>
      <c r="M142" s="2">
        <v>0</v>
      </c>
      <c r="N142" s="2">
        <f t="shared" ref="N142" si="345">SUM(K142:M142)</f>
        <v>0</v>
      </c>
      <c r="O142" s="2">
        <v>0</v>
      </c>
      <c r="P142" s="2">
        <v>0</v>
      </c>
      <c r="Q142" s="2">
        <v>0</v>
      </c>
      <c r="R142" s="2">
        <f t="shared" ref="R142" si="346">SUM(O142:Q142)</f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f t="shared" ref="AA142" si="347">SUM(X142:Z142)</f>
        <v>0</v>
      </c>
      <c r="AB142" s="2">
        <v>0</v>
      </c>
      <c r="AC142" s="2">
        <v>0</v>
      </c>
      <c r="AD142" s="2">
        <v>0</v>
      </c>
      <c r="AE142" s="2">
        <f t="shared" ref="AE142" si="348">SUM(AB142:AD142)</f>
        <v>0</v>
      </c>
      <c r="AF142" s="2">
        <v>0</v>
      </c>
      <c r="AG142" s="2">
        <v>0</v>
      </c>
      <c r="AH142" s="2">
        <v>0</v>
      </c>
      <c r="AI142" s="2">
        <f t="shared" ref="AI142" si="349">SUM(AF142:AH142)</f>
        <v>0</v>
      </c>
      <c r="AJ142" s="2">
        <v>0</v>
      </c>
      <c r="AK142" s="2">
        <v>0</v>
      </c>
      <c r="AL142" s="2">
        <v>0</v>
      </c>
      <c r="AM142" s="2">
        <f t="shared" ref="AM142" si="350">SUM(AJ142:AL142)</f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4">
        <f t="shared" si="323"/>
        <v>0</v>
      </c>
      <c r="AT142" s="4">
        <f t="shared" ref="AT142" si="351">IF(W142=0,0,AR142/W142*100)</f>
        <v>0</v>
      </c>
      <c r="AU142" s="17"/>
    </row>
    <row r="143" spans="1:47" s="10" customFormat="1" ht="30" customHeight="1" outlineLevel="1">
      <c r="A143" s="8" t="s">
        <v>18</v>
      </c>
      <c r="B143" s="2">
        <v>0</v>
      </c>
      <c r="C143" s="2">
        <v>0</v>
      </c>
      <c r="D143" s="2">
        <v>0</v>
      </c>
      <c r="E143" s="2">
        <v>0</v>
      </c>
      <c r="F143" s="2">
        <f t="shared" si="335"/>
        <v>0</v>
      </c>
      <c r="G143" s="2">
        <v>0</v>
      </c>
      <c r="H143" s="2">
        <v>0</v>
      </c>
      <c r="I143" s="2">
        <v>0</v>
      </c>
      <c r="J143" s="2">
        <f t="shared" si="336"/>
        <v>0</v>
      </c>
      <c r="K143" s="2">
        <v>0</v>
      </c>
      <c r="L143" s="2">
        <v>0</v>
      </c>
      <c r="M143" s="2">
        <v>0</v>
      </c>
      <c r="N143" s="2">
        <f t="shared" si="337"/>
        <v>0</v>
      </c>
      <c r="O143" s="2">
        <v>0</v>
      </c>
      <c r="P143" s="2">
        <v>0</v>
      </c>
      <c r="Q143" s="2">
        <v>0</v>
      </c>
      <c r="R143" s="2">
        <f t="shared" si="338"/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f t="shared" si="339"/>
        <v>0</v>
      </c>
      <c r="AB143" s="2">
        <v>0</v>
      </c>
      <c r="AC143" s="2">
        <v>0</v>
      </c>
      <c r="AD143" s="2">
        <v>0</v>
      </c>
      <c r="AE143" s="2">
        <f t="shared" si="340"/>
        <v>0</v>
      </c>
      <c r="AF143" s="2">
        <v>0</v>
      </c>
      <c r="AG143" s="2">
        <v>0</v>
      </c>
      <c r="AH143" s="2">
        <v>0</v>
      </c>
      <c r="AI143" s="2">
        <f t="shared" si="341"/>
        <v>0</v>
      </c>
      <c r="AJ143" s="2">
        <v>0</v>
      </c>
      <c r="AK143" s="2">
        <v>0</v>
      </c>
      <c r="AL143" s="2">
        <v>0</v>
      </c>
      <c r="AM143" s="2">
        <f t="shared" si="342"/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4">
        <f t="shared" si="323"/>
        <v>0</v>
      </c>
      <c r="AT143" s="4">
        <f t="shared" si="324"/>
        <v>0</v>
      </c>
      <c r="AU143" s="17"/>
    </row>
    <row r="144" spans="1:47" ht="3.75" customHeight="1">
      <c r="A144" s="6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4"/>
      <c r="AT144" s="4"/>
      <c r="AU144" s="17"/>
    </row>
    <row r="145" spans="1:47" ht="3.75" customHeight="1">
      <c r="A145" s="6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4"/>
      <c r="AT145" s="4"/>
      <c r="AU145" s="17"/>
    </row>
    <row r="146" spans="1:47" ht="30" customHeight="1">
      <c r="A146" s="6" t="s">
        <v>26</v>
      </c>
      <c r="B146" s="14">
        <f t="shared" ref="B146:AR146" si="352">+B147+B148+B149+B150+B151+B152+B153+B154+B155+B156+B157</f>
        <v>0</v>
      </c>
      <c r="C146" s="14">
        <f t="shared" si="352"/>
        <v>0</v>
      </c>
      <c r="D146" s="14">
        <f t="shared" si="352"/>
        <v>0</v>
      </c>
      <c r="E146" s="14">
        <f t="shared" si="352"/>
        <v>0</v>
      </c>
      <c r="F146" s="14">
        <f t="shared" si="352"/>
        <v>0</v>
      </c>
      <c r="G146" s="14">
        <f t="shared" si="352"/>
        <v>0</v>
      </c>
      <c r="H146" s="14">
        <f t="shared" si="352"/>
        <v>0</v>
      </c>
      <c r="I146" s="14">
        <f t="shared" si="352"/>
        <v>0</v>
      </c>
      <c r="J146" s="14">
        <f t="shared" si="352"/>
        <v>0</v>
      </c>
      <c r="K146" s="14">
        <f t="shared" si="352"/>
        <v>0</v>
      </c>
      <c r="L146" s="14">
        <f t="shared" si="352"/>
        <v>0</v>
      </c>
      <c r="M146" s="14">
        <f t="shared" si="352"/>
        <v>0</v>
      </c>
      <c r="N146" s="14">
        <f t="shared" si="352"/>
        <v>0</v>
      </c>
      <c r="O146" s="14">
        <f t="shared" si="352"/>
        <v>0</v>
      </c>
      <c r="P146" s="14">
        <f t="shared" si="352"/>
        <v>0</v>
      </c>
      <c r="Q146" s="14">
        <f t="shared" si="352"/>
        <v>0</v>
      </c>
      <c r="R146" s="14">
        <f t="shared" si="352"/>
        <v>0</v>
      </c>
      <c r="S146" s="14">
        <f t="shared" si="352"/>
        <v>0</v>
      </c>
      <c r="T146" s="14">
        <f t="shared" si="352"/>
        <v>0</v>
      </c>
      <c r="U146" s="14">
        <f t="shared" si="352"/>
        <v>0</v>
      </c>
      <c r="V146" s="14">
        <f t="shared" si="352"/>
        <v>0</v>
      </c>
      <c r="W146" s="14">
        <f t="shared" si="352"/>
        <v>0</v>
      </c>
      <c r="X146" s="14">
        <f t="shared" si="352"/>
        <v>0</v>
      </c>
      <c r="Y146" s="14">
        <f t="shared" si="352"/>
        <v>0</v>
      </c>
      <c r="Z146" s="14">
        <f t="shared" si="352"/>
        <v>0</v>
      </c>
      <c r="AA146" s="14">
        <f t="shared" si="352"/>
        <v>0</v>
      </c>
      <c r="AB146" s="14">
        <f t="shared" si="352"/>
        <v>0</v>
      </c>
      <c r="AC146" s="14">
        <f t="shared" si="352"/>
        <v>0</v>
      </c>
      <c r="AD146" s="14">
        <f t="shared" si="352"/>
        <v>0</v>
      </c>
      <c r="AE146" s="14">
        <f t="shared" si="352"/>
        <v>0</v>
      </c>
      <c r="AF146" s="14">
        <f t="shared" si="352"/>
        <v>0</v>
      </c>
      <c r="AG146" s="14">
        <f t="shared" si="352"/>
        <v>0</v>
      </c>
      <c r="AH146" s="14">
        <f t="shared" si="352"/>
        <v>0</v>
      </c>
      <c r="AI146" s="14">
        <f t="shared" si="352"/>
        <v>0</v>
      </c>
      <c r="AJ146" s="14">
        <f t="shared" si="352"/>
        <v>0</v>
      </c>
      <c r="AK146" s="14">
        <f t="shared" si="352"/>
        <v>0</v>
      </c>
      <c r="AL146" s="14">
        <f t="shared" si="352"/>
        <v>0</v>
      </c>
      <c r="AM146" s="14">
        <f t="shared" si="352"/>
        <v>0</v>
      </c>
      <c r="AN146" s="14">
        <f t="shared" si="352"/>
        <v>0</v>
      </c>
      <c r="AO146" s="14">
        <f t="shared" si="352"/>
        <v>0</v>
      </c>
      <c r="AP146" s="14">
        <f t="shared" si="352"/>
        <v>0</v>
      </c>
      <c r="AQ146" s="14">
        <f t="shared" si="352"/>
        <v>0</v>
      </c>
      <c r="AR146" s="14">
        <f t="shared" si="352"/>
        <v>0</v>
      </c>
      <c r="AS146" s="13">
        <f t="shared" ref="AS146:AS157" si="353">IF(J146=0,0,AE146/J146*100)</f>
        <v>0</v>
      </c>
      <c r="AT146" s="13">
        <f>IF(W146=0,0,AR146/W146*100)</f>
        <v>0</v>
      </c>
      <c r="AU146" s="17"/>
    </row>
    <row r="147" spans="1:47" s="10" customFormat="1" ht="30" customHeight="1" outlineLevel="1">
      <c r="A147" s="8" t="s">
        <v>4</v>
      </c>
      <c r="B147" s="2">
        <v>0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4">
        <f t="shared" si="353"/>
        <v>0</v>
      </c>
      <c r="AT147" s="4">
        <f t="shared" ref="AT147:AT157" si="354">IF(W147=0,0,AR147/W147*100)</f>
        <v>0</v>
      </c>
      <c r="AU147" s="17"/>
    </row>
    <row r="148" spans="1:47" s="10" customFormat="1" ht="30" customHeight="1" outlineLevel="1">
      <c r="A148" s="8" t="s">
        <v>5</v>
      </c>
      <c r="B148" s="2">
        <v>0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4">
        <f t="shared" si="353"/>
        <v>0</v>
      </c>
      <c r="AT148" s="4">
        <f>IF(W148=0,0,AR148/W148*100)</f>
        <v>0</v>
      </c>
      <c r="AU148" s="17"/>
    </row>
    <row r="149" spans="1:47" s="10" customFormat="1" ht="30" customHeight="1" outlineLevel="1">
      <c r="A149" s="8" t="s">
        <v>6</v>
      </c>
      <c r="B149" s="2">
        <v>0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4">
        <f t="shared" si="353"/>
        <v>0</v>
      </c>
      <c r="AT149" s="4">
        <f t="shared" si="354"/>
        <v>0</v>
      </c>
      <c r="AU149" s="17"/>
    </row>
    <row r="150" spans="1:47" s="10" customFormat="1" ht="30" customHeight="1" outlineLevel="1">
      <c r="A150" s="8" t="s">
        <v>7</v>
      </c>
      <c r="B150" s="2">
        <v>0</v>
      </c>
      <c r="C150" s="2">
        <v>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4">
        <f t="shared" si="353"/>
        <v>0</v>
      </c>
      <c r="AT150" s="4">
        <f t="shared" si="354"/>
        <v>0</v>
      </c>
      <c r="AU150" s="17"/>
    </row>
    <row r="151" spans="1:47" s="10" customFormat="1" ht="30" customHeight="1" outlineLevel="1">
      <c r="A151" s="8" t="s">
        <v>8</v>
      </c>
      <c r="B151" s="2">
        <v>0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4">
        <f t="shared" si="353"/>
        <v>0</v>
      </c>
      <c r="AT151" s="4">
        <f t="shared" si="354"/>
        <v>0</v>
      </c>
      <c r="AU151" s="17"/>
    </row>
    <row r="152" spans="1:47" s="10" customFormat="1" ht="30" customHeight="1" outlineLevel="1">
      <c r="A152" s="8" t="s">
        <v>9</v>
      </c>
      <c r="B152" s="2">
        <v>0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4">
        <f t="shared" si="353"/>
        <v>0</v>
      </c>
      <c r="AT152" s="4">
        <f t="shared" si="354"/>
        <v>0</v>
      </c>
      <c r="AU152" s="17"/>
    </row>
    <row r="153" spans="1:47" s="10" customFormat="1" ht="30" customHeight="1" outlineLevel="1">
      <c r="A153" s="8" t="s">
        <v>10</v>
      </c>
      <c r="B153" s="2">
        <v>0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4">
        <f t="shared" si="353"/>
        <v>0</v>
      </c>
      <c r="AT153" s="4">
        <f>IF(W153=0,0,AR153/W153*100)</f>
        <v>0</v>
      </c>
      <c r="AU153" s="17"/>
    </row>
    <row r="154" spans="1:47" s="10" customFormat="1" ht="30" customHeight="1" outlineLevel="1">
      <c r="A154" s="8" t="s">
        <v>11</v>
      </c>
      <c r="B154" s="2">
        <v>0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4">
        <f t="shared" si="353"/>
        <v>0</v>
      </c>
      <c r="AT154" s="4">
        <f t="shared" si="354"/>
        <v>0</v>
      </c>
    </row>
    <row r="155" spans="1:47" s="10" customFormat="1" ht="30" customHeight="1" outlineLevel="1">
      <c r="A155" s="8" t="s">
        <v>12</v>
      </c>
      <c r="B155" s="2">
        <v>0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4">
        <f t="shared" si="353"/>
        <v>0</v>
      </c>
      <c r="AT155" s="4">
        <f t="shared" si="354"/>
        <v>0</v>
      </c>
    </row>
    <row r="156" spans="1:47" s="10" customFormat="1" ht="30" customHeight="1" outlineLevel="1">
      <c r="A156" s="8" t="s">
        <v>13</v>
      </c>
      <c r="B156" s="2">
        <v>0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4">
        <f t="shared" si="353"/>
        <v>0</v>
      </c>
      <c r="AT156" s="4">
        <f t="shared" si="354"/>
        <v>0</v>
      </c>
    </row>
    <row r="157" spans="1:47" s="10" customFormat="1" ht="30" customHeight="1" outlineLevel="1">
      <c r="A157" s="8" t="s">
        <v>18</v>
      </c>
      <c r="B157" s="2">
        <v>0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4">
        <f t="shared" si="353"/>
        <v>0</v>
      </c>
      <c r="AT157" s="4">
        <f t="shared" si="354"/>
        <v>0</v>
      </c>
    </row>
    <row r="158" spans="1:47" ht="3.75" customHeight="1">
      <c r="A158" s="20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</row>
    <row r="159" spans="1:47" ht="3.75" customHeight="1">
      <c r="A159" s="20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</row>
    <row r="160" spans="1:47" s="10" customFormat="1" ht="30" customHeight="1">
      <c r="A160" s="16" t="s">
        <v>28</v>
      </c>
      <c r="B160" s="14">
        <v>0</v>
      </c>
      <c r="C160" s="14">
        <v>0</v>
      </c>
      <c r="D160" s="14">
        <v>0</v>
      </c>
      <c r="E160" s="14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14">
        <v>0</v>
      </c>
      <c r="Q160" s="14">
        <v>0</v>
      </c>
      <c r="R160" s="14">
        <v>0</v>
      </c>
      <c r="S160" s="14">
        <v>0</v>
      </c>
      <c r="T160" s="14">
        <v>0</v>
      </c>
      <c r="U160" s="14">
        <v>0</v>
      </c>
      <c r="V160" s="14">
        <v>0</v>
      </c>
      <c r="W160" s="14">
        <v>0</v>
      </c>
      <c r="X160" s="14">
        <v>0</v>
      </c>
      <c r="Y160" s="14">
        <v>0</v>
      </c>
      <c r="Z160" s="14">
        <v>0</v>
      </c>
      <c r="AA160" s="14">
        <v>0</v>
      </c>
      <c r="AB160" s="14">
        <v>0</v>
      </c>
      <c r="AC160" s="14">
        <v>0</v>
      </c>
      <c r="AD160" s="14">
        <v>0</v>
      </c>
      <c r="AE160" s="14">
        <v>0</v>
      </c>
      <c r="AF160" s="14">
        <v>0</v>
      </c>
      <c r="AG160" s="14">
        <v>0</v>
      </c>
      <c r="AH160" s="14">
        <v>0</v>
      </c>
      <c r="AI160" s="14">
        <v>0</v>
      </c>
      <c r="AJ160" s="14">
        <v>0</v>
      </c>
      <c r="AK160" s="14">
        <v>0</v>
      </c>
      <c r="AL160" s="14">
        <v>0</v>
      </c>
      <c r="AM160" s="14">
        <v>0</v>
      </c>
      <c r="AN160" s="14">
        <v>0</v>
      </c>
      <c r="AO160" s="14">
        <v>0</v>
      </c>
      <c r="AP160" s="14">
        <v>0</v>
      </c>
      <c r="AQ160" s="14">
        <v>0</v>
      </c>
      <c r="AR160" s="14">
        <v>0</v>
      </c>
      <c r="AS160" s="13">
        <f t="shared" ref="AS160:AS163" si="355">IF(J160=0,0,AE160/J160*100)</f>
        <v>0</v>
      </c>
      <c r="AT160" s="13">
        <f>IF(W160=0,0,AR160/W160*100)</f>
        <v>0</v>
      </c>
    </row>
    <row r="161" spans="1:46" s="10" customFormat="1" ht="30" customHeight="1">
      <c r="A161" s="16" t="s">
        <v>27</v>
      </c>
      <c r="B161" s="14">
        <v>0</v>
      </c>
      <c r="C161" s="14">
        <v>0</v>
      </c>
      <c r="D161" s="14">
        <v>0</v>
      </c>
      <c r="E161" s="14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14">
        <v>0</v>
      </c>
      <c r="Q161" s="14">
        <v>0</v>
      </c>
      <c r="R161" s="14">
        <v>0</v>
      </c>
      <c r="S161" s="14">
        <v>0</v>
      </c>
      <c r="T161" s="14">
        <v>0</v>
      </c>
      <c r="U161" s="14">
        <v>0</v>
      </c>
      <c r="V161" s="14">
        <v>0</v>
      </c>
      <c r="W161" s="14">
        <v>0</v>
      </c>
      <c r="X161" s="14">
        <v>0</v>
      </c>
      <c r="Y161" s="14">
        <v>0</v>
      </c>
      <c r="Z161" s="14">
        <v>0</v>
      </c>
      <c r="AA161" s="14">
        <v>0</v>
      </c>
      <c r="AB161" s="14">
        <v>0</v>
      </c>
      <c r="AC161" s="14">
        <v>0</v>
      </c>
      <c r="AD161" s="14">
        <v>0</v>
      </c>
      <c r="AE161" s="14">
        <v>0</v>
      </c>
      <c r="AF161" s="14">
        <v>0</v>
      </c>
      <c r="AG161" s="14">
        <v>0</v>
      </c>
      <c r="AH161" s="14">
        <v>0</v>
      </c>
      <c r="AI161" s="14">
        <v>0</v>
      </c>
      <c r="AJ161" s="14">
        <v>0</v>
      </c>
      <c r="AK161" s="14">
        <v>0</v>
      </c>
      <c r="AL161" s="14">
        <v>0</v>
      </c>
      <c r="AM161" s="14">
        <v>0</v>
      </c>
      <c r="AN161" s="14">
        <v>0</v>
      </c>
      <c r="AO161" s="14">
        <v>0</v>
      </c>
      <c r="AP161" s="14">
        <v>0</v>
      </c>
      <c r="AQ161" s="14">
        <v>0</v>
      </c>
      <c r="AR161" s="14">
        <v>0</v>
      </c>
      <c r="AS161" s="13">
        <f t="shared" si="355"/>
        <v>0</v>
      </c>
      <c r="AT161" s="13">
        <f>IF(W161=0,0,AR161/W161*100)</f>
        <v>0</v>
      </c>
    </row>
    <row r="162" spans="1:46" s="10" customFormat="1" ht="30" customHeight="1">
      <c r="A162" s="16" t="s">
        <v>29</v>
      </c>
      <c r="B162" s="14">
        <v>0</v>
      </c>
      <c r="C162" s="14">
        <v>0</v>
      </c>
      <c r="D162" s="14">
        <v>0</v>
      </c>
      <c r="E162" s="14">
        <v>0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14">
        <v>0</v>
      </c>
      <c r="Q162" s="14">
        <v>0</v>
      </c>
      <c r="R162" s="14">
        <v>0</v>
      </c>
      <c r="S162" s="14">
        <v>0</v>
      </c>
      <c r="T162" s="14">
        <v>0</v>
      </c>
      <c r="U162" s="14">
        <v>0</v>
      </c>
      <c r="V162" s="14">
        <v>0</v>
      </c>
      <c r="W162" s="14">
        <v>0</v>
      </c>
      <c r="X162" s="14">
        <v>0</v>
      </c>
      <c r="Y162" s="14">
        <v>0</v>
      </c>
      <c r="Z162" s="14">
        <v>0</v>
      </c>
      <c r="AA162" s="14">
        <v>0</v>
      </c>
      <c r="AB162" s="14">
        <v>0</v>
      </c>
      <c r="AC162" s="14">
        <v>0</v>
      </c>
      <c r="AD162" s="14">
        <v>0</v>
      </c>
      <c r="AE162" s="14">
        <v>0</v>
      </c>
      <c r="AF162" s="14">
        <v>0</v>
      </c>
      <c r="AG162" s="14">
        <v>0</v>
      </c>
      <c r="AH162" s="14">
        <v>0</v>
      </c>
      <c r="AI162" s="14">
        <v>0</v>
      </c>
      <c r="AJ162" s="14">
        <v>0</v>
      </c>
      <c r="AK162" s="14">
        <v>0</v>
      </c>
      <c r="AL162" s="14">
        <v>0</v>
      </c>
      <c r="AM162" s="14">
        <v>0</v>
      </c>
      <c r="AN162" s="14">
        <v>0</v>
      </c>
      <c r="AO162" s="14">
        <v>0</v>
      </c>
      <c r="AP162" s="14">
        <v>0</v>
      </c>
      <c r="AQ162" s="14">
        <v>0</v>
      </c>
      <c r="AR162" s="14">
        <v>0</v>
      </c>
      <c r="AS162" s="13">
        <f t="shared" si="355"/>
        <v>0</v>
      </c>
      <c r="AT162" s="13">
        <f>IF(W162=0,0,AR162/W162*100)</f>
        <v>0</v>
      </c>
    </row>
    <row r="163" spans="1:46" s="10" customFormat="1" ht="30" customHeight="1">
      <c r="A163" s="16" t="s">
        <v>30</v>
      </c>
      <c r="B163" s="14">
        <f t="shared" ref="B163:AR163" si="356">+B7+B160+B161+B162</f>
        <v>127795.30541999999</v>
      </c>
      <c r="C163" s="14">
        <f t="shared" si="356"/>
        <v>1814.7505399999998</v>
      </c>
      <c r="D163" s="14">
        <f t="shared" si="356"/>
        <v>1658.7847100000001</v>
      </c>
      <c r="E163" s="14">
        <f t="shared" si="356"/>
        <v>4391.739059999999</v>
      </c>
      <c r="F163" s="14">
        <f t="shared" si="356"/>
        <v>7865.274309999998</v>
      </c>
      <c r="G163" s="14">
        <f t="shared" si="356"/>
        <v>2184.444962</v>
      </c>
      <c r="H163" s="14">
        <f t="shared" si="356"/>
        <v>2393.01341</v>
      </c>
      <c r="I163" s="14">
        <f t="shared" si="356"/>
        <v>3731.2611700000002</v>
      </c>
      <c r="J163" s="14">
        <f t="shared" si="356"/>
        <v>8308.7195419999989</v>
      </c>
      <c r="K163" s="14">
        <f t="shared" si="356"/>
        <v>3391.0577399999997</v>
      </c>
      <c r="L163" s="14">
        <f t="shared" si="356"/>
        <v>2868</v>
      </c>
      <c r="M163" s="14">
        <f t="shared" si="356"/>
        <v>4419.0186040063627</v>
      </c>
      <c r="N163" s="14">
        <f t="shared" si="356"/>
        <v>10678.076344006364</v>
      </c>
      <c r="O163" s="14">
        <f t="shared" si="356"/>
        <v>5525.73686</v>
      </c>
      <c r="P163" s="14">
        <f t="shared" si="356"/>
        <v>6610.3902499999995</v>
      </c>
      <c r="Q163" s="14">
        <f t="shared" si="356"/>
        <v>5850.8396939936292</v>
      </c>
      <c r="R163" s="14">
        <f t="shared" si="356"/>
        <v>17986.96680399363</v>
      </c>
      <c r="S163" s="14">
        <f t="shared" si="356"/>
        <v>7865.274309999998</v>
      </c>
      <c r="T163" s="14">
        <f t="shared" si="356"/>
        <v>16173.993851999996</v>
      </c>
      <c r="U163" s="14">
        <f t="shared" si="356"/>
        <v>26852.07019600636</v>
      </c>
      <c r="V163" s="14">
        <f t="shared" si="356"/>
        <v>44839.036999999997</v>
      </c>
      <c r="W163" s="14">
        <f t="shared" si="356"/>
        <v>44839.036999999997</v>
      </c>
      <c r="X163" s="14">
        <f t="shared" si="356"/>
        <v>1814.7505399999998</v>
      </c>
      <c r="Y163" s="14">
        <f t="shared" si="356"/>
        <v>1658.7847100000001</v>
      </c>
      <c r="Z163" s="14">
        <f t="shared" si="356"/>
        <v>4391.739059999999</v>
      </c>
      <c r="AA163" s="14">
        <f t="shared" si="356"/>
        <v>7865.274309999998</v>
      </c>
      <c r="AB163" s="14">
        <f t="shared" si="356"/>
        <v>2184.444962</v>
      </c>
      <c r="AC163" s="14">
        <f t="shared" si="356"/>
        <v>2393.01341</v>
      </c>
      <c r="AD163" s="14">
        <f t="shared" si="356"/>
        <v>2380.1894900000002</v>
      </c>
      <c r="AE163" s="14">
        <f t="shared" si="356"/>
        <v>6957.6478619999998</v>
      </c>
      <c r="AF163" s="14">
        <f t="shared" si="356"/>
        <v>0</v>
      </c>
      <c r="AG163" s="14">
        <f t="shared" si="356"/>
        <v>0</v>
      </c>
      <c r="AH163" s="14">
        <f t="shared" si="356"/>
        <v>0</v>
      </c>
      <c r="AI163" s="14">
        <f t="shared" si="356"/>
        <v>0</v>
      </c>
      <c r="AJ163" s="14">
        <f t="shared" si="356"/>
        <v>0</v>
      </c>
      <c r="AK163" s="14">
        <f t="shared" si="356"/>
        <v>0</v>
      </c>
      <c r="AL163" s="14">
        <f t="shared" si="356"/>
        <v>0</v>
      </c>
      <c r="AM163" s="14">
        <f t="shared" si="356"/>
        <v>0</v>
      </c>
      <c r="AN163" s="14">
        <f t="shared" si="356"/>
        <v>7865.274309999998</v>
      </c>
      <c r="AO163" s="14">
        <f t="shared" si="356"/>
        <v>14822.922171999997</v>
      </c>
      <c r="AP163" s="14">
        <f t="shared" si="356"/>
        <v>14822.922171999997</v>
      </c>
      <c r="AQ163" s="14">
        <f t="shared" si="356"/>
        <v>14822.922171999997</v>
      </c>
      <c r="AR163" s="14">
        <f t="shared" si="356"/>
        <v>14822.922171999997</v>
      </c>
      <c r="AS163" s="13">
        <f t="shared" si="355"/>
        <v>83.739110783912906</v>
      </c>
      <c r="AT163" s="13">
        <f>IF(W163=0,0,AR163/W163*100)</f>
        <v>33.058074311453204</v>
      </c>
    </row>
    <row r="180" spans="2:2">
      <c r="B180" s="15"/>
    </row>
    <row r="181" spans="2:2">
      <c r="B181" s="15"/>
    </row>
  </sheetData>
  <mergeCells count="49">
    <mergeCell ref="AS5:AS6"/>
    <mergeCell ref="AN5:AN6"/>
    <mergeCell ref="AM5:AM6"/>
    <mergeCell ref="A2:AT2"/>
    <mergeCell ref="Y5:Y6"/>
    <mergeCell ref="Z5:Z6"/>
    <mergeCell ref="AE5:AE6"/>
    <mergeCell ref="AI5:AI6"/>
    <mergeCell ref="D5:D6"/>
    <mergeCell ref="AF5:AF6"/>
    <mergeCell ref="R5:R6"/>
    <mergeCell ref="AB5:AB6"/>
    <mergeCell ref="AC5:AC6"/>
    <mergeCell ref="A4:A6"/>
    <mergeCell ref="X4:AT4"/>
    <mergeCell ref="B4:B6"/>
    <mergeCell ref="AA5:AA6"/>
    <mergeCell ref="V5:V6"/>
    <mergeCell ref="AT5:AT6"/>
    <mergeCell ref="C5:C6"/>
    <mergeCell ref="F5:F6"/>
    <mergeCell ref="M5:M6"/>
    <mergeCell ref="O5:O6"/>
    <mergeCell ref="AR5:AR6"/>
    <mergeCell ref="AQ5:AQ6"/>
    <mergeCell ref="X5:X6"/>
    <mergeCell ref="AD5:AD6"/>
    <mergeCell ref="AP5:AP6"/>
    <mergeCell ref="AG5:AG6"/>
    <mergeCell ref="AH5:AH6"/>
    <mergeCell ref="AJ5:AJ6"/>
    <mergeCell ref="AK5:AK6"/>
    <mergeCell ref="AO5:AO6"/>
    <mergeCell ref="AL5:AL6"/>
    <mergeCell ref="C4:W4"/>
    <mergeCell ref="W5:W6"/>
    <mergeCell ref="S5:S6"/>
    <mergeCell ref="T5:T6"/>
    <mergeCell ref="G5:G6"/>
    <mergeCell ref="H5:H6"/>
    <mergeCell ref="E5:E6"/>
    <mergeCell ref="P5:P6"/>
    <mergeCell ref="Q5:Q6"/>
    <mergeCell ref="U5:U6"/>
    <mergeCell ref="I5:I6"/>
    <mergeCell ref="K5:K6"/>
    <mergeCell ref="L5:L6"/>
    <mergeCell ref="J5:J6"/>
    <mergeCell ref="N5:N6"/>
  </mergeCells>
  <phoneticPr fontId="8" type="noConversion"/>
  <printOptions horizontalCentered="1"/>
  <pageMargins left="0.19685039370078741" right="0.19685039370078741" top="0.39370078740157483" bottom="0.39370078740157483" header="0" footer="0"/>
  <pageSetup paperSize="9" scale="70" orientation="landscape" r:id="rId1"/>
  <headerFooter alignWithMargins="0">
    <oddHeader>&amp;C&amp;12Detalle de Proyectos</oddHeader>
    <oddFooter>Página &amp;P</oddFooter>
  </headerFooter>
  <ignoredErrors>
    <ignoredError sqref="B56:E56 G56:I56 K56:M56 O100:Q100 X56:Z56 X88:Z88 F140:F142 F53:F55 B61:E61 G61:I61 X61:Z61 AB61:AD61 O56:Q56 K100:M100 F57:F60 B88:E88 F89:F91 G88:I88 K88:M88 G65:I65 AA138:AA141 B100:E100 K124:K126 G119:I121 X100:Z100 K119:K121 AB100:AD100 G100:I100 AA119:AA120 J119:J120 K65:M65 G124:I126 F103:W103 AJ100:AL100 B124:E126 AA134:AA135 AA143 B119:E121 F80:F81 F66:F70 F84 F77:F78 F86 B65:E65 AE76:AE81 F92 B46 F10:F13 F15:F18 F20:F24 B19:E19 F29:F34 F36:F42 F44:F45 F47:F48 F62:F64 F106:F107 F119:F120 F118 F122:F123 F127:F128 F132:F133 F137 F143" formulaRange="1"/>
    <ignoredError sqref="F56 J56 N56 R56:W56 AA56:AR56 J65 R65:S65 F61 K61:Q61 AA61 AF61:AN61 N76 J88 O88:R88 F87:F88 AA88:AL88 AM119:AM121 AM124:AM126 J124:J126 AJ124:AL126 F124:F126 J121 AA121 AA124:AA126 F108:F110 F100:F102 AJ119:AL121 N79:N81 F75:F76 F82:F83 F79 F65 F85 J100 N100 R100:W100 AA100 AE100 AI100 AM100:AR100 F112:F113 F138:F139 F14 G19:W19 F19 F25:F28 F35 F43 F46 G46:W46 C46:E46 F121 F134:F136 T65:X65" formula="1" formulaRange="1"/>
    <ignoredError sqref="AA75:AR75 R75:W75 J61 R61:W61 AE61 AO61:AR61 N75 N108:N110 AM108:AR110 N85 G82:J82 N88 AM82:AR83 J75 R83:W83 S87:W88 R82:X82 AE82:AE83 AM87:AR88 N65:Q65 R108:W109 AE112:AE113 AA85 AA109 AB112:AD112 AE108:AE109 AI108:AI109 AE121 R85:W85 J112:J113 R112:W113 J108:J110 AE124:AE126 R124:W126 AI124:AI126 S119:W120 AI112:AI113 N124:N126 AA112 N121 AI119:AI121 N134:N135 J134:J135 R121:W121 AI82:AI83 AI87 N82:N83 AE87 AH85:AR85 AE85 N112:N113 AM112:AR112 J138 G14:W14 G25:T28 U25:W28 G35:W35 C43:E43 G43:W43 C105:W105 AE14:AT19 AE25:AT28 AE35:AS35 AE43:AR46 Y65:AR65 T71:W71 J85 R93:W93 J93:Q93 X93:AR93 J136:AE13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Resumen</vt:lpstr>
      <vt:lpstr>Listado de Proyectos</vt:lpstr>
      <vt:lpstr>'Listado de Proyectos'!Títulos_a_imprimir</vt:lpstr>
      <vt:lpstr>Resumen!Títulos_a_imprimir</vt:lpstr>
    </vt:vector>
  </TitlesOfParts>
  <Company>ELECTRONORTE 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jnavarror</dc:creator>
  <cp:lastModifiedBy>Navarro Rubiños, José Miguel</cp:lastModifiedBy>
  <cp:lastPrinted>2011-10-19T00:24:11Z</cp:lastPrinted>
  <dcterms:created xsi:type="dcterms:W3CDTF">2009-02-25T02:35:11Z</dcterms:created>
  <dcterms:modified xsi:type="dcterms:W3CDTF">2014-03-19T13:10:38Z</dcterms:modified>
</cp:coreProperties>
</file>